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70\ProjektISPBaMa\ECTS_Projekt\Infos für Einrichtung internat Stg\"/>
    </mc:Choice>
  </mc:AlternateContent>
  <xr:revisionPtr revIDLastSave="0" documentId="13_ncr:1_{857FFE45-9C6A-4005-9983-B27F5EE63C2F}" xr6:coauthVersionLast="40" xr6:coauthVersionMax="40" xr10:uidLastSave="{00000000-0000-0000-0000-000000000000}"/>
  <bookViews>
    <workbookView xWindow="0" yWindow="0" windowWidth="25200" windowHeight="11775" tabRatio="718" activeTab="3" xr2:uid="{17320E53-420B-45AB-AFC6-5167267B5F69}"/>
  </bookViews>
  <sheets>
    <sheet name="Conversion Mainz - Stockholm" sheetId="4" r:id="rId1"/>
    <sheet name="Conversion Mainz - Kaunas" sheetId="5" r:id="rId2"/>
    <sheet name="7 Notenwerte" sheetId="7" r:id="rId3"/>
    <sheet name="8 Notenwerte" sheetId="8" r:id="rId4"/>
    <sheet name="Conversion Mainz - Palermo" sheetId="1" r:id="rId5"/>
    <sheet name="Conversion Mainz - Dijon" sheetId="3" r:id="rId6"/>
    <sheet name="Conversion Kaunas - Stockholm" sheetId="6" r:id="rId7"/>
  </sheets>
  <externalReferences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8" l="1"/>
  <c r="F30" i="8"/>
  <c r="F29" i="8"/>
  <c r="F28" i="8"/>
  <c r="F27" i="8"/>
  <c r="F26" i="8"/>
  <c r="F25" i="8"/>
  <c r="F24" i="8"/>
  <c r="D24" i="8"/>
  <c r="F23" i="8"/>
  <c r="F17" i="8"/>
  <c r="B17" i="8"/>
  <c r="F16" i="8"/>
  <c r="B16" i="8"/>
  <c r="F15" i="8"/>
  <c r="B15" i="8"/>
  <c r="F14" i="8"/>
  <c r="B14" i="8"/>
  <c r="F13" i="8"/>
  <c r="B13" i="8"/>
  <c r="F12" i="8"/>
  <c r="B12" i="8"/>
  <c r="F11" i="8"/>
  <c r="B11" i="8"/>
  <c r="F10" i="8"/>
  <c r="B10" i="8"/>
  <c r="F9" i="8"/>
  <c r="B9" i="8"/>
  <c r="F8" i="8"/>
  <c r="B8" i="8"/>
  <c r="D8" i="8" s="1"/>
  <c r="C9" i="8" s="1"/>
  <c r="F7" i="8"/>
  <c r="D17" i="8" l="1"/>
  <c r="D13" i="8"/>
  <c r="C14" i="8" s="1"/>
  <c r="D14" i="8"/>
  <c r="C15" i="8" s="1"/>
  <c r="D25" i="8"/>
  <c r="C25" i="8"/>
  <c r="G25" i="8" s="1"/>
  <c r="D15" i="8"/>
  <c r="C16" i="8" s="1"/>
  <c r="D11" i="8"/>
  <c r="C12" i="8" s="1"/>
  <c r="D16" i="8"/>
  <c r="C17" i="8" s="1"/>
  <c r="D10" i="8"/>
  <c r="C11" i="8" s="1"/>
  <c r="D12" i="8"/>
  <c r="C13" i="8" s="1"/>
  <c r="D9" i="8"/>
  <c r="C10" i="8" s="1"/>
  <c r="F31" i="7"/>
  <c r="F30" i="7"/>
  <c r="F29" i="7"/>
  <c r="F28" i="7"/>
  <c r="F27" i="7"/>
  <c r="F26" i="7"/>
  <c r="F25" i="7"/>
  <c r="F24" i="7"/>
  <c r="D24" i="7"/>
  <c r="F23" i="7"/>
  <c r="F17" i="7"/>
  <c r="B17" i="7"/>
  <c r="F16" i="7"/>
  <c r="B16" i="7"/>
  <c r="F15" i="7"/>
  <c r="B15" i="7"/>
  <c r="F14" i="7"/>
  <c r="B14" i="7"/>
  <c r="F13" i="7"/>
  <c r="B13" i="7"/>
  <c r="F12" i="7"/>
  <c r="B12" i="7"/>
  <c r="F11" i="7"/>
  <c r="B11" i="7"/>
  <c r="F10" i="7"/>
  <c r="B10" i="7"/>
  <c r="F9" i="7"/>
  <c r="D9" i="7"/>
  <c r="C10" i="7" s="1"/>
  <c r="B9" i="7"/>
  <c r="D14" i="7" s="1"/>
  <c r="C15" i="7" s="1"/>
  <c r="F8" i="7"/>
  <c r="D8" i="7"/>
  <c r="C9" i="7" s="1"/>
  <c r="B8" i="7"/>
  <c r="F7" i="7"/>
  <c r="G8" i="1"/>
  <c r="G24" i="8" l="1"/>
  <c r="D26" i="8"/>
  <c r="C26" i="8"/>
  <c r="G26" i="8" s="1"/>
  <c r="D25" i="7"/>
  <c r="C25" i="7"/>
  <c r="D12" i="7"/>
  <c r="D17" i="7"/>
  <c r="G24" i="7"/>
  <c r="C13" i="7"/>
  <c r="D26" i="7"/>
  <c r="G8" i="7" s="1"/>
  <c r="C26" i="7"/>
  <c r="G25" i="7"/>
  <c r="D11" i="7"/>
  <c r="C12" i="7" s="1"/>
  <c r="D13" i="7"/>
  <c r="C14" i="7" s="1"/>
  <c r="D16" i="7"/>
  <c r="C17" i="7" s="1"/>
  <c r="D15" i="7"/>
  <c r="C16" i="7" s="1"/>
  <c r="D10" i="7"/>
  <c r="C11" i="7" s="1"/>
  <c r="B26" i="6"/>
  <c r="B25" i="6"/>
  <c r="F24" i="6"/>
  <c r="B24" i="6"/>
  <c r="F23" i="6"/>
  <c r="B23" i="6"/>
  <c r="F22" i="6"/>
  <c r="B22" i="6"/>
  <c r="D22" i="6" s="1"/>
  <c r="F21" i="6"/>
  <c r="F20" i="6"/>
  <c r="B14" i="6"/>
  <c r="B13" i="6"/>
  <c r="F12" i="6"/>
  <c r="B12" i="6"/>
  <c r="F11" i="6"/>
  <c r="B11" i="6"/>
  <c r="F10" i="6"/>
  <c r="B10" i="6"/>
  <c r="F9" i="6"/>
  <c r="B9" i="6"/>
  <c r="F8" i="6"/>
  <c r="F7" i="6"/>
  <c r="B31" i="5"/>
  <c r="B30" i="5"/>
  <c r="F29" i="5"/>
  <c r="B29" i="5"/>
  <c r="F28" i="5"/>
  <c r="B28" i="5"/>
  <c r="F27" i="5"/>
  <c r="B27" i="5"/>
  <c r="F26" i="5"/>
  <c r="B26" i="5"/>
  <c r="D26" i="5" s="1"/>
  <c r="F25" i="5"/>
  <c r="F24" i="5"/>
  <c r="B18" i="5"/>
  <c r="B17" i="5"/>
  <c r="F16" i="5"/>
  <c r="B16" i="5"/>
  <c r="F15" i="5"/>
  <c r="B15" i="5"/>
  <c r="F14" i="5"/>
  <c r="B14" i="5"/>
  <c r="F13" i="5"/>
  <c r="B13" i="5"/>
  <c r="F12" i="5"/>
  <c r="B12" i="5"/>
  <c r="F11" i="5"/>
  <c r="B11" i="5"/>
  <c r="F10" i="5"/>
  <c r="B10" i="5"/>
  <c r="F9" i="5"/>
  <c r="B9" i="5"/>
  <c r="F8" i="5"/>
  <c r="F7" i="5"/>
  <c r="G24" i="3"/>
  <c r="B30" i="4"/>
  <c r="B29" i="4"/>
  <c r="F28" i="4"/>
  <c r="B28" i="4"/>
  <c r="F27" i="4"/>
  <c r="B27" i="4"/>
  <c r="F26" i="4"/>
  <c r="B26" i="4"/>
  <c r="D26" i="4" s="1"/>
  <c r="C27" i="4" s="1"/>
  <c r="F25" i="4"/>
  <c r="F24" i="4"/>
  <c r="B17" i="4"/>
  <c r="B16" i="4"/>
  <c r="F16" i="4"/>
  <c r="B15" i="4"/>
  <c r="F15" i="4"/>
  <c r="B14" i="4"/>
  <c r="F14" i="4"/>
  <c r="B13" i="4"/>
  <c r="F13" i="4"/>
  <c r="B12" i="4"/>
  <c r="F12" i="4"/>
  <c r="B11" i="4"/>
  <c r="F11" i="4"/>
  <c r="B10" i="4"/>
  <c r="F10" i="4"/>
  <c r="B9" i="4"/>
  <c r="F9" i="4"/>
  <c r="B8" i="4"/>
  <c r="D8" i="4" s="1"/>
  <c r="C9" i="4" s="1"/>
  <c r="F8" i="4"/>
  <c r="F7" i="4"/>
  <c r="D27" i="8" l="1"/>
  <c r="C27" i="8"/>
  <c r="G27" i="8" s="1"/>
  <c r="G26" i="7"/>
  <c r="C27" i="7"/>
  <c r="G27" i="7" s="1"/>
  <c r="D27" i="7"/>
  <c r="D13" i="6"/>
  <c r="C14" i="6" s="1"/>
  <c r="D23" i="6"/>
  <c r="G7" i="6"/>
  <c r="D11" i="6"/>
  <c r="C12" i="6" s="1"/>
  <c r="D12" i="6"/>
  <c r="C13" i="6" s="1"/>
  <c r="G22" i="6"/>
  <c r="D24" i="6"/>
  <c r="C24" i="6"/>
  <c r="D10" i="6"/>
  <c r="C11" i="6" s="1"/>
  <c r="C23" i="6"/>
  <c r="D9" i="6"/>
  <c r="C10" i="6" s="1"/>
  <c r="G8" i="6" s="1"/>
  <c r="D14" i="6"/>
  <c r="D10" i="5"/>
  <c r="C11" i="5" s="1"/>
  <c r="D13" i="5"/>
  <c r="C14" i="5" s="1"/>
  <c r="G24" i="5"/>
  <c r="D27" i="5"/>
  <c r="C27" i="5"/>
  <c r="G25" i="5" s="1"/>
  <c r="D9" i="5"/>
  <c r="C10" i="5" s="1"/>
  <c r="D15" i="5"/>
  <c r="C16" i="5" s="1"/>
  <c r="D14" i="5"/>
  <c r="C15" i="5" s="1"/>
  <c r="D11" i="5"/>
  <c r="C12" i="5" s="1"/>
  <c r="D16" i="5"/>
  <c r="C17" i="5" s="1"/>
  <c r="D18" i="5"/>
  <c r="D12" i="5"/>
  <c r="C13" i="5" s="1"/>
  <c r="D17" i="5"/>
  <c r="C18" i="5" s="1"/>
  <c r="D14" i="4"/>
  <c r="C15" i="4" s="1"/>
  <c r="D13" i="4"/>
  <c r="C14" i="4" s="1"/>
  <c r="D11" i="4"/>
  <c r="C12" i="4" s="1"/>
  <c r="D27" i="4"/>
  <c r="G7" i="4" s="1"/>
  <c r="D28" i="4"/>
  <c r="C28" i="4"/>
  <c r="G26" i="4" s="1"/>
  <c r="D16" i="4"/>
  <c r="C17" i="4" s="1"/>
  <c r="D10" i="4"/>
  <c r="C11" i="4" s="1"/>
  <c r="D15" i="4"/>
  <c r="C16" i="4" s="1"/>
  <c r="D17" i="4"/>
  <c r="D12" i="4"/>
  <c r="D9" i="4"/>
  <c r="C10" i="4" s="1"/>
  <c r="G9" i="4" s="1"/>
  <c r="G8" i="8" l="1"/>
  <c r="C28" i="8"/>
  <c r="G28" i="8" s="1"/>
  <c r="D28" i="8"/>
  <c r="C28" i="7"/>
  <c r="G28" i="7" s="1"/>
  <c r="D28" i="7"/>
  <c r="G21" i="6"/>
  <c r="G20" i="6"/>
  <c r="C25" i="6"/>
  <c r="G23" i="6" s="1"/>
  <c r="D25" i="6"/>
  <c r="C28" i="5"/>
  <c r="G26" i="5" s="1"/>
  <c r="D28" i="5"/>
  <c r="G8" i="5"/>
  <c r="G8" i="4"/>
  <c r="G25" i="4"/>
  <c r="C13" i="4"/>
  <c r="D29" i="4"/>
  <c r="C29" i="4"/>
  <c r="G27" i="4" s="1"/>
  <c r="G24" i="4"/>
  <c r="D29" i="8" l="1"/>
  <c r="C29" i="8"/>
  <c r="G29" i="8" s="1"/>
  <c r="D29" i="7"/>
  <c r="C29" i="7"/>
  <c r="G29" i="7" s="1"/>
  <c r="D26" i="6"/>
  <c r="C26" i="6"/>
  <c r="G24" i="6" s="1"/>
  <c r="G12" i="6"/>
  <c r="G9" i="6"/>
  <c r="G10" i="6"/>
  <c r="G11" i="6"/>
  <c r="D29" i="5"/>
  <c r="C29" i="5"/>
  <c r="G27" i="5" s="1"/>
  <c r="G9" i="5"/>
  <c r="G12" i="5"/>
  <c r="G7" i="5"/>
  <c r="G10" i="5"/>
  <c r="G11" i="5"/>
  <c r="G12" i="4"/>
  <c r="D30" i="4"/>
  <c r="G15" i="4" s="1"/>
  <c r="C30" i="4"/>
  <c r="G28" i="4" s="1"/>
  <c r="G13" i="4"/>
  <c r="G11" i="4"/>
  <c r="G14" i="4"/>
  <c r="G10" i="4"/>
  <c r="D30" i="8" l="1"/>
  <c r="C30" i="8"/>
  <c r="G30" i="8" s="1"/>
  <c r="D30" i="7"/>
  <c r="C30" i="7"/>
  <c r="G30" i="7" s="1"/>
  <c r="D30" i="5"/>
  <c r="C30" i="5"/>
  <c r="G28" i="5" s="1"/>
  <c r="G16" i="4"/>
  <c r="D31" i="8" l="1"/>
  <c r="G11" i="8" s="1"/>
  <c r="C31" i="8"/>
  <c r="G31" i="8" s="1"/>
  <c r="G9" i="8"/>
  <c r="G10" i="8"/>
  <c r="G13" i="8"/>
  <c r="G12" i="8"/>
  <c r="D31" i="7"/>
  <c r="G13" i="7" s="1"/>
  <c r="C31" i="7"/>
  <c r="G31" i="7" s="1"/>
  <c r="G9" i="7"/>
  <c r="G10" i="7"/>
  <c r="G11" i="7"/>
  <c r="G12" i="7"/>
  <c r="D31" i="5"/>
  <c r="C31" i="5"/>
  <c r="G29" i="5" s="1"/>
  <c r="G16" i="5"/>
  <c r="G14" i="5" l="1"/>
  <c r="G13" i="5"/>
  <c r="G15" i="5"/>
  <c r="B124" i="3" l="1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D24" i="3" s="1"/>
  <c r="D25" i="3" s="1"/>
  <c r="B17" i="3"/>
  <c r="B16" i="3"/>
  <c r="B15" i="3"/>
  <c r="B14" i="3"/>
  <c r="B13" i="3"/>
  <c r="B12" i="3"/>
  <c r="B11" i="3"/>
  <c r="B10" i="3"/>
  <c r="B9" i="3"/>
  <c r="B8" i="3"/>
  <c r="D8" i="3" s="1"/>
  <c r="C9" i="3" s="1"/>
  <c r="B125" i="3" l="1"/>
  <c r="D9" i="3"/>
  <c r="D26" i="3"/>
  <c r="D27" i="3" s="1"/>
  <c r="D28" i="3" s="1"/>
  <c r="D29" i="3" s="1"/>
  <c r="D30" i="3" s="1"/>
  <c r="C24" i="3"/>
  <c r="C25" i="3" s="1"/>
  <c r="G15" i="8" l="1"/>
  <c r="G17" i="8"/>
  <c r="G14" i="8"/>
  <c r="G16" i="7"/>
  <c r="G14" i="7"/>
  <c r="G15" i="7"/>
  <c r="C26" i="3"/>
  <c r="C27" i="3" s="1"/>
  <c r="D31" i="3"/>
  <c r="C10" i="3"/>
  <c r="D10" i="3"/>
  <c r="C28" i="3" l="1"/>
  <c r="D32" i="3"/>
  <c r="D11" i="3"/>
  <c r="C11" i="3"/>
  <c r="G16" i="8" l="1"/>
  <c r="G17" i="7"/>
  <c r="C29" i="3"/>
  <c r="C12" i="3"/>
  <c r="D12" i="3"/>
  <c r="D33" i="3"/>
  <c r="D34" i="3" l="1"/>
  <c r="G27" i="3"/>
  <c r="C30" i="3"/>
  <c r="C13" i="3"/>
  <c r="D13" i="3"/>
  <c r="G23" i="3"/>
  <c r="G22" i="3"/>
  <c r="G25" i="3"/>
  <c r="G26" i="3"/>
  <c r="G28" i="3" l="1"/>
  <c r="C31" i="3"/>
  <c r="D35" i="3"/>
  <c r="D14" i="3"/>
  <c r="C14" i="3"/>
  <c r="D36" i="3" l="1"/>
  <c r="C15" i="3"/>
  <c r="D15" i="3"/>
  <c r="G29" i="3"/>
  <c r="C32" i="3"/>
  <c r="C16" i="3" l="1"/>
  <c r="D16" i="3"/>
  <c r="G30" i="3"/>
  <c r="C33" i="3"/>
  <c r="D37" i="3"/>
  <c r="D38" i="3" l="1"/>
  <c r="G31" i="3"/>
  <c r="C34" i="3"/>
  <c r="C17" i="3"/>
  <c r="D17" i="3"/>
  <c r="G32" i="3" l="1"/>
  <c r="C35" i="3"/>
  <c r="D39" i="3"/>
  <c r="D40" i="3" l="1"/>
  <c r="G33" i="3"/>
  <c r="C36" i="3"/>
  <c r="G34" i="3" l="1"/>
  <c r="C37" i="3"/>
  <c r="D41" i="3"/>
  <c r="D42" i="3" l="1"/>
  <c r="G35" i="3"/>
  <c r="C38" i="3"/>
  <c r="G36" i="3" l="1"/>
  <c r="C39" i="3"/>
  <c r="D43" i="3"/>
  <c r="D44" i="3" l="1"/>
  <c r="G37" i="3"/>
  <c r="C40" i="3"/>
  <c r="G38" i="3" l="1"/>
  <c r="C41" i="3"/>
  <c r="D45" i="3"/>
  <c r="D46" i="3" l="1"/>
  <c r="G39" i="3"/>
  <c r="C42" i="3"/>
  <c r="G40" i="3" l="1"/>
  <c r="C43" i="3"/>
  <c r="D47" i="3"/>
  <c r="D48" i="3" l="1"/>
  <c r="G41" i="3"/>
  <c r="C44" i="3"/>
  <c r="G42" i="3" l="1"/>
  <c r="C45" i="3"/>
  <c r="D49" i="3"/>
  <c r="D50" i="3" l="1"/>
  <c r="G43" i="3"/>
  <c r="C46" i="3"/>
  <c r="G44" i="3" l="1"/>
  <c r="C47" i="3"/>
  <c r="D51" i="3"/>
  <c r="G45" i="3" l="1"/>
  <c r="C48" i="3"/>
  <c r="D52" i="3"/>
  <c r="D53" i="3" l="1"/>
  <c r="G46" i="3"/>
  <c r="C49" i="3"/>
  <c r="G47" i="3" l="1"/>
  <c r="C50" i="3"/>
  <c r="D54" i="3"/>
  <c r="D55" i="3" l="1"/>
  <c r="G48" i="3"/>
  <c r="C51" i="3"/>
  <c r="G49" i="3" l="1"/>
  <c r="C52" i="3"/>
  <c r="D56" i="3"/>
  <c r="D57" i="3" l="1"/>
  <c r="G50" i="3"/>
  <c r="C53" i="3"/>
  <c r="G51" i="3" l="1"/>
  <c r="C54" i="3"/>
  <c r="D58" i="3"/>
  <c r="D59" i="3" l="1"/>
  <c r="G52" i="3"/>
  <c r="C55" i="3"/>
  <c r="G53" i="3" l="1"/>
  <c r="C56" i="3"/>
  <c r="D60" i="3"/>
  <c r="D61" i="3" l="1"/>
  <c r="G54" i="3"/>
  <c r="C57" i="3"/>
  <c r="G55" i="3" l="1"/>
  <c r="C58" i="3"/>
  <c r="D62" i="3"/>
  <c r="D63" i="3" l="1"/>
  <c r="G56" i="3"/>
  <c r="C59" i="3"/>
  <c r="G57" i="3" l="1"/>
  <c r="C60" i="3"/>
  <c r="D64" i="3"/>
  <c r="D65" i="3" l="1"/>
  <c r="G58" i="3"/>
  <c r="C61" i="3"/>
  <c r="G59" i="3" l="1"/>
  <c r="C62" i="3"/>
  <c r="D66" i="3"/>
  <c r="C66" i="3"/>
  <c r="G64" i="3" s="1"/>
  <c r="G60" i="3" l="1"/>
  <c r="C63" i="3"/>
  <c r="D67" i="3"/>
  <c r="C67" i="3"/>
  <c r="G65" i="3" s="1"/>
  <c r="D68" i="3" l="1"/>
  <c r="C68" i="3"/>
  <c r="G66" i="3" s="1"/>
  <c r="G61" i="3"/>
  <c r="C64" i="3"/>
  <c r="G62" i="3" l="1"/>
  <c r="C65" i="3"/>
  <c r="G63" i="3" s="1"/>
  <c r="D69" i="3"/>
  <c r="C69" i="3"/>
  <c r="G67" i="3" s="1"/>
  <c r="D70" i="3" l="1"/>
  <c r="C70" i="3"/>
  <c r="G68" i="3" s="1"/>
  <c r="D71" i="3" l="1"/>
  <c r="C71" i="3"/>
  <c r="G69" i="3" s="1"/>
  <c r="C72" i="3" l="1"/>
  <c r="G70" i="3" s="1"/>
  <c r="D72" i="3"/>
  <c r="D73" i="3" l="1"/>
  <c r="C73" i="3"/>
  <c r="G71" i="3" s="1"/>
  <c r="G7" i="3" l="1"/>
  <c r="C74" i="3"/>
  <c r="G72" i="3" s="1"/>
  <c r="D74" i="3"/>
  <c r="D75" i="3" l="1"/>
  <c r="C75" i="3"/>
  <c r="G73" i="3" s="1"/>
  <c r="C76" i="3" l="1"/>
  <c r="G74" i="3" s="1"/>
  <c r="D76" i="3"/>
  <c r="D77" i="3" l="1"/>
  <c r="C77" i="3"/>
  <c r="G75" i="3" s="1"/>
  <c r="D78" i="3" l="1"/>
  <c r="C78" i="3"/>
  <c r="G76" i="3" s="1"/>
  <c r="D79" i="3" l="1"/>
  <c r="C79" i="3"/>
  <c r="G77" i="3" s="1"/>
  <c r="D80" i="3" l="1"/>
  <c r="C80" i="3"/>
  <c r="G78" i="3" s="1"/>
  <c r="D81" i="3" l="1"/>
  <c r="C81" i="3"/>
  <c r="G79" i="3" s="1"/>
  <c r="D82" i="3" l="1"/>
  <c r="C82" i="3"/>
  <c r="G80" i="3" s="1"/>
  <c r="D83" i="3" l="1"/>
  <c r="C83" i="3"/>
  <c r="G81" i="3" s="1"/>
  <c r="C84" i="3" l="1"/>
  <c r="G82" i="3" s="1"/>
  <c r="D84" i="3"/>
  <c r="D85" i="3" l="1"/>
  <c r="C85" i="3"/>
  <c r="G83" i="3" s="1"/>
  <c r="C86" i="3" l="1"/>
  <c r="G84" i="3" s="1"/>
  <c r="D86" i="3"/>
  <c r="D87" i="3" l="1"/>
  <c r="C87" i="3"/>
  <c r="G85" i="3" s="1"/>
  <c r="C88" i="3" l="1"/>
  <c r="G86" i="3" s="1"/>
  <c r="D88" i="3"/>
  <c r="D89" i="3" l="1"/>
  <c r="C89" i="3"/>
  <c r="G87" i="3" s="1"/>
  <c r="D90" i="3" l="1"/>
  <c r="C90" i="3"/>
  <c r="G88" i="3" s="1"/>
  <c r="D91" i="3" l="1"/>
  <c r="C91" i="3"/>
  <c r="G89" i="3" s="1"/>
  <c r="D92" i="3" l="1"/>
  <c r="C92" i="3"/>
  <c r="G90" i="3" s="1"/>
  <c r="D93" i="3" l="1"/>
  <c r="C93" i="3"/>
  <c r="G91" i="3" s="1"/>
  <c r="C94" i="3" l="1"/>
  <c r="G92" i="3" s="1"/>
  <c r="D94" i="3"/>
  <c r="D95" i="3" l="1"/>
  <c r="C95" i="3"/>
  <c r="G93" i="3" s="1"/>
  <c r="C96" i="3" l="1"/>
  <c r="G94" i="3" s="1"/>
  <c r="D96" i="3"/>
  <c r="D97" i="3" l="1"/>
  <c r="C97" i="3"/>
  <c r="G95" i="3" s="1"/>
  <c r="D98" i="3" l="1"/>
  <c r="C98" i="3"/>
  <c r="G96" i="3" s="1"/>
  <c r="D99" i="3" l="1"/>
  <c r="C99" i="3"/>
  <c r="G97" i="3" s="1"/>
  <c r="C100" i="3" l="1"/>
  <c r="G98" i="3" s="1"/>
  <c r="D100" i="3"/>
  <c r="G11" i="3"/>
  <c r="G8" i="3"/>
  <c r="G10" i="3"/>
  <c r="G9" i="3"/>
  <c r="D101" i="3" l="1"/>
  <c r="C101" i="3"/>
  <c r="G99" i="3" s="1"/>
  <c r="D102" i="3" l="1"/>
  <c r="C102" i="3"/>
  <c r="G100" i="3" s="1"/>
  <c r="D103" i="3" l="1"/>
  <c r="C103" i="3"/>
  <c r="G101" i="3" s="1"/>
  <c r="C104" i="3" l="1"/>
  <c r="G102" i="3" s="1"/>
  <c r="D104" i="3"/>
  <c r="D105" i="3" l="1"/>
  <c r="C105" i="3"/>
  <c r="G103" i="3" s="1"/>
  <c r="C106" i="3" l="1"/>
  <c r="G104" i="3" s="1"/>
  <c r="D106" i="3"/>
  <c r="D107" i="3" l="1"/>
  <c r="C107" i="3"/>
  <c r="G105" i="3" s="1"/>
  <c r="C108" i="3" l="1"/>
  <c r="G106" i="3" s="1"/>
  <c r="D108" i="3"/>
  <c r="D109" i="3" l="1"/>
  <c r="C109" i="3"/>
  <c r="G107" i="3" s="1"/>
  <c r="D110" i="3" l="1"/>
  <c r="C110" i="3"/>
  <c r="G108" i="3" s="1"/>
  <c r="C111" i="3" l="1"/>
  <c r="G109" i="3" s="1"/>
  <c r="D111" i="3"/>
  <c r="C112" i="3" l="1"/>
  <c r="G110" i="3" s="1"/>
  <c r="D112" i="3"/>
  <c r="C113" i="3" l="1"/>
  <c r="G111" i="3" s="1"/>
  <c r="D113" i="3"/>
  <c r="G12" i="3"/>
  <c r="G13" i="3"/>
  <c r="G14" i="3"/>
  <c r="D114" i="3" l="1"/>
  <c r="C114" i="3"/>
  <c r="G112" i="3" s="1"/>
  <c r="C115" i="3" l="1"/>
  <c r="G113" i="3" s="1"/>
  <c r="D115" i="3"/>
  <c r="D116" i="3" l="1"/>
  <c r="C116" i="3"/>
  <c r="G114" i="3" s="1"/>
  <c r="C117" i="3" l="1"/>
  <c r="G115" i="3" s="1"/>
  <c r="D117" i="3"/>
  <c r="D118" i="3" l="1"/>
  <c r="C118" i="3"/>
  <c r="G116" i="3" s="1"/>
  <c r="C119" i="3" l="1"/>
  <c r="G117" i="3" s="1"/>
  <c r="D119" i="3"/>
  <c r="C120" i="3" l="1"/>
  <c r="G118" i="3" s="1"/>
  <c r="D120" i="3"/>
  <c r="D121" i="3" l="1"/>
  <c r="C121" i="3"/>
  <c r="G119" i="3" s="1"/>
  <c r="D122" i="3" l="1"/>
  <c r="C122" i="3"/>
  <c r="G120" i="3" s="1"/>
  <c r="C123" i="3" l="1"/>
  <c r="G121" i="3" s="1"/>
  <c r="D123" i="3"/>
  <c r="C124" i="3" l="1"/>
  <c r="G122" i="3" s="1"/>
  <c r="D124" i="3"/>
  <c r="G15" i="3" l="1"/>
  <c r="G16" i="3"/>
  <c r="F37" i="1" l="1"/>
  <c r="B37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D24" i="1" s="1"/>
  <c r="F23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D9" i="1" s="1"/>
  <c r="C10" i="1" s="1"/>
  <c r="F8" i="1"/>
  <c r="D8" i="1"/>
  <c r="C9" i="1" s="1"/>
  <c r="B8" i="1"/>
  <c r="D17" i="1" s="1"/>
  <c r="F7" i="1"/>
  <c r="D25" i="1" l="1"/>
  <c r="C25" i="1"/>
  <c r="G25" i="1" s="1"/>
  <c r="D14" i="1"/>
  <c r="C15" i="1" s="1"/>
  <c r="D11" i="1"/>
  <c r="C12" i="1" s="1"/>
  <c r="D16" i="1"/>
  <c r="C17" i="1" s="1"/>
  <c r="D13" i="1"/>
  <c r="C14" i="1" s="1"/>
  <c r="D10" i="1"/>
  <c r="C11" i="1" s="1"/>
  <c r="D15" i="1"/>
  <c r="C16" i="1" s="1"/>
  <c r="D12" i="1"/>
  <c r="C13" i="1" s="1"/>
  <c r="D26" i="1" l="1"/>
  <c r="C26" i="1"/>
  <c r="G26" i="1" s="1"/>
  <c r="G24" i="1"/>
  <c r="D27" i="1" l="1"/>
  <c r="C27" i="1"/>
  <c r="G27" i="1" s="1"/>
  <c r="C28" i="1" l="1"/>
  <c r="G28" i="1" s="1"/>
  <c r="D28" i="1"/>
  <c r="D29" i="1" l="1"/>
  <c r="C29" i="1"/>
  <c r="G29" i="1" s="1"/>
  <c r="D30" i="1" l="1"/>
  <c r="C30" i="1"/>
  <c r="G30" i="1" s="1"/>
  <c r="D31" i="1" l="1"/>
  <c r="C31" i="1"/>
  <c r="G31" i="1" s="1"/>
  <c r="G9" i="1"/>
  <c r="G10" i="1"/>
  <c r="G12" i="1"/>
  <c r="G13" i="1"/>
  <c r="G11" i="1"/>
  <c r="D32" i="1" l="1"/>
  <c r="C32" i="1"/>
  <c r="G32" i="1" s="1"/>
  <c r="D33" i="1" l="1"/>
  <c r="C33" i="1"/>
  <c r="G33" i="1" s="1"/>
  <c r="D34" i="1" l="1"/>
  <c r="C34" i="1"/>
  <c r="G34" i="1" s="1"/>
  <c r="D35" i="1" l="1"/>
  <c r="C35" i="1"/>
  <c r="G35" i="1" s="1"/>
  <c r="G15" i="1"/>
  <c r="G14" i="1"/>
  <c r="C36" i="1" l="1"/>
  <c r="G36" i="1" s="1"/>
  <c r="D36" i="1"/>
  <c r="D37" i="1" l="1"/>
  <c r="C37" i="1"/>
  <c r="G37" i="1" s="1"/>
  <c r="G17" i="1" l="1"/>
  <c r="G16" i="1"/>
</calcChain>
</file>

<file path=xl/sharedStrings.xml><?xml version="1.0" encoding="utf-8"?>
<sst xmlns="http://schemas.openxmlformats.org/spreadsheetml/2006/main" count="142" uniqueCount="52">
  <si>
    <t xml:space="preserve">U Mainz - U Palermo </t>
  </si>
  <si>
    <t>U Mainz</t>
  </si>
  <si>
    <t>Grades</t>
  </si>
  <si>
    <t>Percentage of each grade in %</t>
  </si>
  <si>
    <t>Cumulative percentage of passing grades awarded</t>
  </si>
  <si>
    <t>min.</t>
  </si>
  <si>
    <t>max</t>
  </si>
  <si>
    <t>Conversion to U Palermo</t>
  </si>
  <si>
    <t>min</t>
  </si>
  <si>
    <t xml:space="preserve">max </t>
  </si>
  <si>
    <t>Conversion to U Mainz</t>
  </si>
  <si>
    <t>30+</t>
  </si>
  <si>
    <t>JGU</t>
  </si>
  <si>
    <t>Conversion to Dijon</t>
  </si>
  <si>
    <t xml:space="preserve">Dijon </t>
  </si>
  <si>
    <t>Conversion to JGU</t>
  </si>
  <si>
    <t>U Mainz - U Dijon</t>
  </si>
  <si>
    <t>20,0-14,8</t>
  </si>
  <si>
    <t>14,7-14,1</t>
  </si>
  <si>
    <t>14,0-13,5</t>
  </si>
  <si>
    <t>13,4-12,9</t>
  </si>
  <si>
    <t>12,8-12,4</t>
  </si>
  <si>
    <t>12,3-12,2</t>
  </si>
  <si>
    <t>12,1-11,2</t>
  </si>
  <si>
    <t>11,1-11,0</t>
  </si>
  <si>
    <t>10,9-10,3</t>
  </si>
  <si>
    <t>10,2-10,0</t>
  </si>
  <si>
    <t>Summery Conversion U Dijon - U Mainz</t>
  </si>
  <si>
    <t>A</t>
  </si>
  <si>
    <t>B</t>
  </si>
  <si>
    <t>C</t>
  </si>
  <si>
    <t>D</t>
  </si>
  <si>
    <t>E</t>
  </si>
  <si>
    <t>Grade conversion according to the ECTS Users’ Guide</t>
  </si>
  <si>
    <t xml:space="preserve">U Mainz - U Stockholm </t>
  </si>
  <si>
    <t>U Stockholm</t>
  </si>
  <si>
    <t>Conversion to U Stockholm</t>
  </si>
  <si>
    <t xml:space="preserve">U Mainz - U Kaunas </t>
  </si>
  <si>
    <t>Conversion to U Kaunas</t>
  </si>
  <si>
    <t>U Kaunas</t>
  </si>
  <si>
    <t>U Kaunas - U Stockholm</t>
  </si>
  <si>
    <t>Grades JGU Mainz</t>
  </si>
  <si>
    <t>JGU Mainz</t>
  </si>
  <si>
    <t>Conversion to JGU Mainz</t>
  </si>
  <si>
    <t>Grades U Palermo</t>
  </si>
  <si>
    <t>Grades U Kaunas</t>
  </si>
  <si>
    <t>Grades U Dijon</t>
  </si>
  <si>
    <t>Grades U Stockholm</t>
  </si>
  <si>
    <t>Grades U XY</t>
  </si>
  <si>
    <t>Conversion to U XY</t>
  </si>
  <si>
    <t>U Mainz - U xy</t>
  </si>
  <si>
    <t>Conversion to U XY#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</si>
</sst>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Arial Narrow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7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Fill="1"/>
    <xf numFmtId="0" fontId="0" fillId="2" borderId="5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Font="1" applyFill="1"/>
    <xf numFmtId="0" fontId="0" fillId="2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0" fillId="2" borderId="7" xfId="0" applyNumberFormat="1" applyFill="1" applyBorder="1"/>
    <xf numFmtId="2" fontId="0" fillId="2" borderId="0" xfId="0" applyNumberFormat="1" applyFill="1" applyAlignment="1"/>
    <xf numFmtId="2" fontId="0" fillId="2" borderId="8" xfId="0" applyNumberFormat="1" applyFill="1" applyBorder="1" applyAlignment="1"/>
    <xf numFmtId="164" fontId="0" fillId="2" borderId="0" xfId="0" applyNumberFormat="1" applyFont="1" applyFill="1" applyAlignment="1">
      <alignment horizontal="center" vertical="center"/>
    </xf>
    <xf numFmtId="2" fontId="0" fillId="2" borderId="8" xfId="0" applyNumberFormat="1" applyFill="1" applyBorder="1"/>
    <xf numFmtId="2" fontId="0" fillId="2" borderId="0" xfId="0" applyNumberFormat="1" applyFill="1" applyAlignment="1">
      <alignment vertical="top"/>
    </xf>
    <xf numFmtId="164" fontId="0" fillId="0" borderId="0" xfId="0" applyNumberFormat="1" applyFont="1"/>
    <xf numFmtId="2" fontId="0" fillId="0" borderId="0" xfId="0" applyNumberFormat="1"/>
    <xf numFmtId="10" fontId="0" fillId="0" borderId="0" xfId="0" applyNumberFormat="1"/>
    <xf numFmtId="2" fontId="0" fillId="0" borderId="0" xfId="0" applyNumberFormat="1" applyAlignment="1">
      <alignment vertical="top"/>
    </xf>
    <xf numFmtId="2" fontId="1" fillId="0" borderId="0" xfId="0" applyNumberFormat="1" applyFont="1"/>
    <xf numFmtId="2" fontId="0" fillId="0" borderId="0" xfId="0" applyNumberFormat="1" applyFill="1" applyAlignment="1">
      <alignment vertical="top"/>
    </xf>
    <xf numFmtId="2" fontId="1" fillId="0" borderId="0" xfId="0" applyNumberFormat="1" applyFont="1" applyFill="1"/>
    <xf numFmtId="0" fontId="1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0" fontId="3" fillId="0" borderId="9" xfId="1" applyNumberFormat="1" applyFont="1" applyFill="1" applyBorder="1" applyAlignment="1">
      <alignment horizontal="center" vertical="top" wrapText="1" readingOrder="1"/>
    </xf>
    <xf numFmtId="1" fontId="0" fillId="0" borderId="0" xfId="0" applyNumberFormat="1"/>
    <xf numFmtId="164" fontId="0" fillId="0" borderId="0" xfId="0" applyNumberFormat="1"/>
    <xf numFmtId="164" fontId="0" fillId="2" borderId="0" xfId="0" applyNumberFormat="1" applyFill="1" applyBorder="1"/>
    <xf numFmtId="2" fontId="0" fillId="2" borderId="0" xfId="0" applyNumberFormat="1" applyFill="1" applyBorder="1" applyAlignment="1">
      <alignment vertical="top"/>
    </xf>
    <xf numFmtId="164" fontId="4" fillId="2" borderId="0" xfId="0" applyNumberFormat="1" applyFont="1" applyFill="1"/>
    <xf numFmtId="164" fontId="0" fillId="2" borderId="1" xfId="0" applyNumberFormat="1" applyFill="1" applyBorder="1"/>
    <xf numFmtId="2" fontId="0" fillId="2" borderId="1" xfId="0" applyNumberFormat="1" applyFill="1" applyBorder="1" applyAlignment="1">
      <alignment vertical="top"/>
    </xf>
    <xf numFmtId="2" fontId="0" fillId="0" borderId="0" xfId="0" applyNumberFormat="1" applyAlignment="1">
      <alignment horizontal="right"/>
    </xf>
    <xf numFmtId="0" fontId="0" fillId="2" borderId="0" xfId="0" quotePrefix="1" applyFill="1"/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vertical="center" wrapText="1"/>
    </xf>
    <xf numFmtId="0" fontId="0" fillId="3" borderId="1" xfId="0" applyFill="1" applyBorder="1"/>
    <xf numFmtId="164" fontId="0" fillId="3" borderId="0" xfId="0" applyNumberFormat="1" applyFill="1"/>
    <xf numFmtId="0" fontId="0" fillId="3" borderId="0" xfId="0" applyFill="1" applyAlignment="1">
      <alignment wrapText="1"/>
    </xf>
    <xf numFmtId="0" fontId="1" fillId="3" borderId="1" xfId="0" applyFont="1" applyFill="1" applyBorder="1" applyAlignment="1">
      <alignment vertical="center" wrapText="1"/>
    </xf>
    <xf numFmtId="2" fontId="0" fillId="3" borderId="0" xfId="0" applyNumberFormat="1" applyFill="1" applyAlignment="1">
      <alignment vertical="top"/>
    </xf>
    <xf numFmtId="2" fontId="0" fillId="3" borderId="0" xfId="0" applyNumberForma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2" fontId="0" fillId="3" borderId="8" xfId="0" applyNumberFormat="1" applyFill="1" applyBorder="1"/>
    <xf numFmtId="2" fontId="0" fillId="3" borderId="0" xfId="0" applyNumberFormat="1" applyFill="1" applyBorder="1" applyAlignment="1">
      <alignment vertical="top"/>
    </xf>
    <xf numFmtId="0" fontId="0" fillId="2" borderId="8" xfId="0" applyFill="1" applyBorder="1"/>
    <xf numFmtId="2" fontId="0" fillId="2" borderId="8" xfId="0" applyNumberFormat="1" applyFill="1" applyBorder="1" applyAlignment="1">
      <alignment horizontal="right"/>
    </xf>
    <xf numFmtId="2" fontId="4" fillId="2" borderId="0" xfId="0" applyNumberFormat="1" applyFont="1" applyFill="1" applyBorder="1" applyAlignment="1">
      <alignment vertical="top"/>
    </xf>
    <xf numFmtId="2" fontId="0" fillId="2" borderId="6" xfId="0" applyNumberFormat="1" applyFill="1" applyBorder="1" applyAlignment="1">
      <alignment horizontal="right"/>
    </xf>
    <xf numFmtId="2" fontId="0" fillId="2" borderId="0" xfId="0" applyNumberForma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wrapText="1"/>
    </xf>
    <xf numFmtId="2" fontId="0" fillId="3" borderId="12" xfId="0" applyNumberFormat="1" applyFill="1" applyBorder="1" applyAlignment="1">
      <alignment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2" xfId="0" applyFill="1" applyBorder="1"/>
    <xf numFmtId="10" fontId="0" fillId="2" borderId="12" xfId="0" applyNumberFormat="1" applyFill="1" applyBorder="1" applyAlignment="1">
      <alignment vertical="top"/>
    </xf>
    <xf numFmtId="10" fontId="4" fillId="2" borderId="12" xfId="0" applyNumberFormat="1" applyFont="1" applyFill="1" applyBorder="1" applyAlignment="1">
      <alignment vertical="top"/>
    </xf>
    <xf numFmtId="10" fontId="0" fillId="2" borderId="11" xfId="0" applyNumberFormat="1" applyFill="1" applyBorder="1" applyAlignment="1">
      <alignment vertical="top"/>
    </xf>
    <xf numFmtId="10" fontId="0" fillId="2" borderId="12" xfId="0" applyNumberFormat="1" applyFill="1" applyBorder="1"/>
    <xf numFmtId="0" fontId="1" fillId="3" borderId="1" xfId="0" applyFont="1" applyFill="1" applyBorder="1"/>
    <xf numFmtId="0" fontId="0" fillId="3" borderId="7" xfId="0" applyFill="1" applyBorder="1" applyAlignment="1">
      <alignment wrapText="1"/>
    </xf>
    <xf numFmtId="164" fontId="0" fillId="3" borderId="7" xfId="0" applyNumberFormat="1" applyFill="1" applyBorder="1"/>
    <xf numFmtId="2" fontId="0" fillId="3" borderId="0" xfId="0" applyNumberFormat="1" applyFill="1" applyAlignment="1"/>
    <xf numFmtId="0" fontId="1" fillId="4" borderId="1" xfId="0" applyFont="1" applyFill="1" applyBorder="1"/>
    <xf numFmtId="0" fontId="0" fillId="4" borderId="1" xfId="0" applyFill="1" applyBorder="1"/>
    <xf numFmtId="0" fontId="1" fillId="4" borderId="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0" xfId="0" applyFill="1"/>
    <xf numFmtId="164" fontId="0" fillId="4" borderId="7" xfId="0" applyNumberFormat="1" applyFill="1" applyBorder="1" applyAlignment="1">
      <alignment horizontal="right"/>
    </xf>
    <xf numFmtId="2" fontId="0" fillId="4" borderId="0" xfId="0" applyNumberFormat="1" applyFill="1" applyAlignment="1"/>
    <xf numFmtId="2" fontId="0" fillId="4" borderId="0" xfId="0" applyNumberFormat="1" applyFill="1"/>
    <xf numFmtId="2" fontId="0" fillId="4" borderId="0" xfId="0" applyNumberFormat="1" applyFill="1" applyAlignment="1">
      <alignment vertical="top"/>
    </xf>
    <xf numFmtId="0" fontId="1" fillId="4" borderId="1" xfId="0" applyFont="1" applyFill="1" applyBorder="1" applyAlignment="1">
      <alignment horizontal="center" vertical="center" wrapText="1"/>
    </xf>
    <xf numFmtId="164" fontId="0" fillId="4" borderId="0" xfId="0" applyNumberFormat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164" fontId="0" fillId="3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" fontId="0" fillId="3" borderId="0" xfId="0" applyNumberFormat="1" applyFont="1" applyFill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0" fontId="0" fillId="5" borderId="5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7" xfId="0" applyFill="1" applyBorder="1"/>
    <xf numFmtId="0" fontId="0" fillId="5" borderId="0" xfId="0" applyFill="1"/>
    <xf numFmtId="1" fontId="0" fillId="5" borderId="7" xfId="0" applyNumberFormat="1" applyFill="1" applyBorder="1" applyAlignment="1">
      <alignment horizontal="right"/>
    </xf>
    <xf numFmtId="2" fontId="0" fillId="5" borderId="0" xfId="0" applyNumberFormat="1" applyFill="1" applyAlignment="1"/>
    <xf numFmtId="0" fontId="1" fillId="5" borderId="1" xfId="0" applyFont="1" applyFill="1" applyBorder="1" applyAlignment="1">
      <alignment horizontal="center" vertical="center" wrapText="1"/>
    </xf>
    <xf numFmtId="1" fontId="0" fillId="5" borderId="0" xfId="0" applyNumberFormat="1" applyFont="1" applyFill="1" applyAlignment="1">
      <alignment horizontal="center" vertical="center" wrapText="1"/>
    </xf>
    <xf numFmtId="164" fontId="0" fillId="5" borderId="0" xfId="0" applyNumberFormat="1" applyFont="1" applyFill="1" applyAlignment="1">
      <alignment horizontal="center" vertical="center" wrapText="1"/>
    </xf>
    <xf numFmtId="0" fontId="0" fillId="5" borderId="8" xfId="0" applyFill="1" applyBorder="1"/>
    <xf numFmtId="0" fontId="0" fillId="5" borderId="0" xfId="0" applyFill="1" applyBorder="1"/>
    <xf numFmtId="2" fontId="0" fillId="5" borderId="8" xfId="0" applyNumberFormat="1" applyFill="1" applyBorder="1"/>
    <xf numFmtId="2" fontId="0" fillId="5" borderId="0" xfId="0" applyNumberFormat="1" applyFill="1" applyBorder="1" applyAlignment="1">
      <alignment vertical="top"/>
    </xf>
    <xf numFmtId="0" fontId="0" fillId="3" borderId="4" xfId="0" applyFill="1" applyBorder="1" applyAlignment="1">
      <alignment wrapText="1"/>
    </xf>
    <xf numFmtId="0" fontId="0" fillId="3" borderId="3" xfId="0" applyFill="1" applyBorder="1" applyAlignment="1">
      <alignment wrapText="1"/>
    </xf>
    <xf numFmtId="2" fontId="0" fillId="3" borderId="8" xfId="0" applyNumberFormat="1" applyFill="1" applyBorder="1" applyAlignment="1"/>
    <xf numFmtId="2" fontId="0" fillId="3" borderId="0" xfId="0" applyNumberFormat="1" applyFill="1" applyBorder="1" applyAlignment="1"/>
    <xf numFmtId="164" fontId="0" fillId="5" borderId="7" xfId="0" applyNumberForma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0" fillId="4" borderId="0" xfId="0" applyFill="1" applyAlignment="1">
      <alignment wrapText="1"/>
    </xf>
    <xf numFmtId="1" fontId="0" fillId="4" borderId="7" xfId="0" applyNumberFormat="1" applyFill="1" applyBorder="1" applyAlignment="1">
      <alignment horizontal="right"/>
    </xf>
    <xf numFmtId="164" fontId="0" fillId="4" borderId="0" xfId="0" applyNumberFormat="1" applyFont="1" applyFill="1" applyAlignment="1">
      <alignment horizontal="center" vertical="center"/>
    </xf>
    <xf numFmtId="0" fontId="0" fillId="4" borderId="4" xfId="0" applyFill="1" applyBorder="1" applyAlignment="1">
      <alignment wrapText="1"/>
    </xf>
    <xf numFmtId="0" fontId="0" fillId="4" borderId="3" xfId="0" applyFill="1" applyBorder="1" applyAlignment="1">
      <alignment wrapText="1"/>
    </xf>
    <xf numFmtId="2" fontId="0" fillId="4" borderId="8" xfId="0" applyNumberFormat="1" applyFill="1" applyBorder="1" applyAlignment="1"/>
    <xf numFmtId="2" fontId="0" fillId="4" borderId="0" xfId="0" applyNumberFormat="1" applyFill="1" applyBorder="1" applyAlignment="1"/>
    <xf numFmtId="2" fontId="0" fillId="4" borderId="8" xfId="0" applyNumberFormat="1" applyFill="1" applyBorder="1"/>
    <xf numFmtId="2" fontId="0" fillId="4" borderId="0" xfId="0" applyNumberFormat="1" applyFill="1" applyBorder="1" applyAlignment="1">
      <alignment vertical="top"/>
    </xf>
    <xf numFmtId="0" fontId="0" fillId="5" borderId="4" xfId="0" applyFill="1" applyBorder="1"/>
    <xf numFmtId="0" fontId="0" fillId="5" borderId="3" xfId="0" applyFill="1" applyBorder="1"/>
    <xf numFmtId="0" fontId="1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0" fillId="6" borderId="5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0" xfId="0" applyFill="1"/>
    <xf numFmtId="0" fontId="0" fillId="6" borderId="8" xfId="0" applyFill="1" applyBorder="1"/>
    <xf numFmtId="0" fontId="0" fillId="6" borderId="0" xfId="0" applyFill="1" applyBorder="1"/>
    <xf numFmtId="164" fontId="0" fillId="6" borderId="7" xfId="0" applyNumberFormat="1" applyFill="1" applyBorder="1" applyAlignment="1">
      <alignment horizontal="right"/>
    </xf>
    <xf numFmtId="2" fontId="0" fillId="6" borderId="0" xfId="0" applyNumberFormat="1" applyFill="1" applyAlignment="1"/>
    <xf numFmtId="2" fontId="0" fillId="6" borderId="8" xfId="0" applyNumberFormat="1" applyFill="1" applyBorder="1"/>
    <xf numFmtId="2" fontId="0" fillId="6" borderId="0" xfId="0" applyNumberFormat="1" applyFill="1" applyBorder="1" applyAlignment="1">
      <alignment vertical="top"/>
    </xf>
    <xf numFmtId="0" fontId="1" fillId="6" borderId="1" xfId="0" applyFont="1" applyFill="1" applyBorder="1" applyAlignment="1">
      <alignment horizontal="center" vertical="center" wrapText="1"/>
    </xf>
    <xf numFmtId="164" fontId="0" fillId="6" borderId="0" xfId="0" applyNumberFormat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0" fillId="6" borderId="7" xfId="0" applyNumberFormat="1" applyFill="1" applyBorder="1" applyAlignment="1">
      <alignment horizontal="right"/>
    </xf>
    <xf numFmtId="1" fontId="0" fillId="6" borderId="0" xfId="0" applyNumberFormat="1" applyFont="1" applyFill="1" applyAlignment="1">
      <alignment horizontal="center" vertical="center" wrapText="1"/>
    </xf>
    <xf numFmtId="1" fontId="0" fillId="2" borderId="0" xfId="0" applyNumberFormat="1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Normal" xfId="1" xr:uid="{5AB33355-6B36-4D06-B24D-E33406A98E17}"/>
    <cellStyle name="Standard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0/ProjektISPBaMa/ECTS_Projekt/ECTS_Einstufungstabellen/Internationales/Notenumrechnung_Itali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70/ProjektISPBaMa/ECTS_Projekt/ECTS_Einstufungstabellen/Internationales/Grade_Conversion_JGU_Kaunas_Stockholm_Tartu_2018_02_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70/ProjektISPBaMa/ECTS_Projekt/ECTS_Einstufungstabellen/Internationales/Grade_Conversion_JGU_Dijon_GER_2019_04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1"/>
      <sheetName val=" overview 2"/>
      <sheetName val="Mainz - Palermo"/>
      <sheetName val="Mainz"/>
      <sheetName val="Palermo"/>
    </sheetNames>
    <sheetDataSet>
      <sheetData sheetId="0">
        <row r="4">
          <cell r="B4">
            <v>34.887593671939996</v>
          </cell>
          <cell r="C4">
            <v>21</v>
          </cell>
        </row>
        <row r="5">
          <cell r="B5">
            <v>26.977518734387999</v>
          </cell>
          <cell r="C5">
            <v>21.9</v>
          </cell>
        </row>
        <row r="6">
          <cell r="B6">
            <v>13.155703580349702</v>
          </cell>
          <cell r="C6">
            <v>8.1999999999999993</v>
          </cell>
        </row>
        <row r="7">
          <cell r="B7">
            <v>8.0766028309741902</v>
          </cell>
          <cell r="C7">
            <v>18.5</v>
          </cell>
        </row>
        <row r="8">
          <cell r="B8">
            <v>5.4954204829308901</v>
          </cell>
          <cell r="C8">
            <v>10.4</v>
          </cell>
        </row>
        <row r="9">
          <cell r="B9">
            <v>3.33055786844296</v>
          </cell>
          <cell r="C9">
            <v>6.1</v>
          </cell>
        </row>
        <row r="10">
          <cell r="B10">
            <v>2.5811823480433</v>
          </cell>
          <cell r="C10">
            <v>5.4</v>
          </cell>
        </row>
        <row r="11">
          <cell r="B11">
            <v>1.4987510407993299</v>
          </cell>
          <cell r="C11">
            <v>4</v>
          </cell>
        </row>
        <row r="12">
          <cell r="B12">
            <v>1.8318068276436301</v>
          </cell>
          <cell r="C12">
            <v>1.4</v>
          </cell>
        </row>
        <row r="13">
          <cell r="B13">
            <v>2.1648626144879302</v>
          </cell>
          <cell r="C13">
            <v>1.2</v>
          </cell>
        </row>
        <row r="14">
          <cell r="C14">
            <v>0.3</v>
          </cell>
        </row>
        <row r="15">
          <cell r="C15">
            <v>0.8</v>
          </cell>
        </row>
        <row r="16">
          <cell r="C16">
            <v>0.2</v>
          </cell>
        </row>
        <row r="17">
          <cell r="C17">
            <v>0.6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overview 2"/>
      <sheetName val="Mainz - Kaunas"/>
      <sheetName val="Mainz - Stockholm"/>
      <sheetName val="Mainz - Tartu"/>
      <sheetName val="Kaunas - Stockholm"/>
      <sheetName val="Tartu - Stockholm"/>
      <sheetName val="Kaunas - Tartu"/>
      <sheetName val="Mainz"/>
      <sheetName val="Kaunas"/>
      <sheetName val="Tabelle1"/>
      <sheetName val="Stockholm"/>
      <sheetName val="Tartu"/>
    </sheetNames>
    <sheetDataSet>
      <sheetData sheetId="0"/>
      <sheetData sheetId="1">
        <row r="4">
          <cell r="B4">
            <v>17.647058823529399</v>
          </cell>
          <cell r="C4">
            <v>43.75</v>
          </cell>
          <cell r="D4">
            <v>23.52941176470588</v>
          </cell>
        </row>
        <row r="5">
          <cell r="B5">
            <v>28.431372549019603</v>
          </cell>
          <cell r="C5">
            <v>31.25</v>
          </cell>
          <cell r="D5">
            <v>35.294117647058826</v>
          </cell>
        </row>
        <row r="6">
          <cell r="B6">
            <v>18.627450980392197</v>
          </cell>
          <cell r="C6">
            <v>15.767045454545455</v>
          </cell>
          <cell r="D6">
            <v>26.05042016806723</v>
          </cell>
        </row>
        <row r="7">
          <cell r="B7">
            <v>13.398692810457499</v>
          </cell>
          <cell r="C7">
            <v>7.2443181818181825</v>
          </cell>
          <cell r="D7">
            <v>10.92436974789916</v>
          </cell>
        </row>
        <row r="8">
          <cell r="B8">
            <v>9.1503267973856204</v>
          </cell>
          <cell r="C8">
            <v>1.8465909090909092</v>
          </cell>
          <cell r="D8">
            <v>4.2016806722689077</v>
          </cell>
        </row>
        <row r="9">
          <cell r="B9">
            <v>5.8823529411764701</v>
          </cell>
          <cell r="C9">
            <v>0.14204545454545456</v>
          </cell>
        </row>
        <row r="10">
          <cell r="B10">
            <v>2.9411764705882399</v>
          </cell>
        </row>
        <row r="11">
          <cell r="B11">
            <v>2.9411764705882399</v>
          </cell>
        </row>
        <row r="12">
          <cell r="B12">
            <v>0.32679738562091498</v>
          </cell>
        </row>
        <row r="13">
          <cell r="B13">
            <v>0.65359477124182996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new"/>
      <sheetName val="Grades Uni Dijon"/>
      <sheetName val="Grades JGU"/>
      <sheetName val="Conversion JGU-Dijon"/>
    </sheetNames>
    <sheetDataSet>
      <sheetData sheetId="0"/>
      <sheetData sheetId="1"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1.4084507042253521E-2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1.4084507042253521E-2</v>
          </cell>
        </row>
        <row r="46">
          <cell r="G46">
            <v>0</v>
          </cell>
        </row>
        <row r="47">
          <cell r="G47">
            <v>2.8169014084507043E-2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1.4084507042253521E-2</v>
          </cell>
        </row>
        <row r="52">
          <cell r="G52">
            <v>2.8169014084507043E-2</v>
          </cell>
        </row>
        <row r="53">
          <cell r="G53">
            <v>1.4084507042253521E-2</v>
          </cell>
        </row>
        <row r="54">
          <cell r="G54">
            <v>1.4084507042253521E-2</v>
          </cell>
        </row>
        <row r="55">
          <cell r="G55">
            <v>2.8169014084507043E-2</v>
          </cell>
        </row>
        <row r="56">
          <cell r="G56">
            <v>1.4084507042253521E-2</v>
          </cell>
        </row>
        <row r="57">
          <cell r="G57">
            <v>5.6338028169014086E-2</v>
          </cell>
        </row>
        <row r="58">
          <cell r="G58">
            <v>0</v>
          </cell>
        </row>
        <row r="59">
          <cell r="G59">
            <v>5.6338028169014086E-2</v>
          </cell>
        </row>
        <row r="60">
          <cell r="G60">
            <v>0</v>
          </cell>
        </row>
        <row r="61">
          <cell r="G61">
            <v>5.6338028169014086E-2</v>
          </cell>
        </row>
        <row r="62">
          <cell r="G62">
            <v>1.4084507042253521E-2</v>
          </cell>
        </row>
        <row r="63">
          <cell r="G63">
            <v>2.8169014084507043E-2</v>
          </cell>
        </row>
        <row r="64">
          <cell r="G64">
            <v>1.4084507042253521E-2</v>
          </cell>
        </row>
        <row r="65">
          <cell r="G65">
            <v>5.6338028169014086E-2</v>
          </cell>
        </row>
        <row r="66">
          <cell r="G66">
            <v>7.0422535211267609E-2</v>
          </cell>
        </row>
        <row r="67">
          <cell r="G67">
            <v>2.8169014084507043E-2</v>
          </cell>
        </row>
        <row r="68">
          <cell r="G68">
            <v>0</v>
          </cell>
        </row>
        <row r="69">
          <cell r="G69">
            <v>1.4084507042253521E-2</v>
          </cell>
        </row>
        <row r="70">
          <cell r="G70">
            <v>4.2253521126760563E-2</v>
          </cell>
        </row>
        <row r="71">
          <cell r="G71">
            <v>1.4084507042253521E-2</v>
          </cell>
        </row>
        <row r="72">
          <cell r="G72">
            <v>1.4084507042253521E-2</v>
          </cell>
        </row>
        <row r="73">
          <cell r="G73">
            <v>2.8169014084507043E-2</v>
          </cell>
        </row>
        <row r="74">
          <cell r="G74">
            <v>5.6338028169014086E-2</v>
          </cell>
        </row>
        <row r="75">
          <cell r="G75">
            <v>1.4084507042253521E-2</v>
          </cell>
        </row>
        <row r="76">
          <cell r="G76">
            <v>0</v>
          </cell>
        </row>
        <row r="77">
          <cell r="G77">
            <v>1.4084507042253521E-2</v>
          </cell>
        </row>
        <row r="78">
          <cell r="G78">
            <v>4.2253521126760563E-2</v>
          </cell>
        </row>
        <row r="79">
          <cell r="G79">
            <v>4.2253521126760563E-2</v>
          </cell>
        </row>
        <row r="80">
          <cell r="G80">
            <v>1.4084507042253521E-2</v>
          </cell>
        </row>
        <row r="81">
          <cell r="G81">
            <v>5.6338028169014086E-2</v>
          </cell>
        </row>
        <row r="82">
          <cell r="G82">
            <v>1.4084507042253521E-2</v>
          </cell>
        </row>
        <row r="83">
          <cell r="G83">
            <v>0</v>
          </cell>
        </row>
        <row r="84">
          <cell r="G84">
            <v>1.4084507042253521E-2</v>
          </cell>
        </row>
        <row r="85">
          <cell r="G85">
            <v>2.8169014084507043E-2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1.4084507042253521E-2</v>
          </cell>
        </row>
        <row r="93">
          <cell r="G93">
            <v>0</v>
          </cell>
        </row>
        <row r="94">
          <cell r="G94">
            <v>1.4084507042253521E-2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1.4084507042253521E-2</v>
          </cell>
        </row>
        <row r="102">
          <cell r="G102">
            <v>0</v>
          </cell>
        </row>
        <row r="103">
          <cell r="G103">
            <v>0</v>
          </cell>
        </row>
      </sheetData>
      <sheetData sheetId="2">
        <row r="3">
          <cell r="C3">
            <v>13.747072599531625</v>
          </cell>
        </row>
        <row r="4">
          <cell r="C4">
            <v>20.468384074941468</v>
          </cell>
        </row>
        <row r="5">
          <cell r="C5">
            <v>18.05620608899299</v>
          </cell>
        </row>
        <row r="6">
          <cell r="C6">
            <v>15.292740046838393</v>
          </cell>
        </row>
        <row r="7">
          <cell r="C7">
            <v>12.552693208430917</v>
          </cell>
        </row>
        <row r="8">
          <cell r="C8">
            <v>8.3138173302107745</v>
          </cell>
        </row>
        <row r="9">
          <cell r="C9">
            <v>5.1756440281030427</v>
          </cell>
        </row>
        <row r="10">
          <cell r="C10">
            <v>2.6463700234192058</v>
          </cell>
        </row>
        <row r="11">
          <cell r="C11">
            <v>1.9906323185011696</v>
          </cell>
        </row>
        <row r="12">
          <cell r="C12">
            <v>1.7564402810304469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1CA11-76A0-4682-9215-A0ECB2F8172E}">
  <dimension ref="A1:P92"/>
  <sheetViews>
    <sheetView topLeftCell="A4" zoomScale="115" zoomScaleNormal="115" workbookViewId="0">
      <selection activeCell="A22" sqref="A22"/>
    </sheetView>
  </sheetViews>
  <sheetFormatPr baseColWidth="10" defaultRowHeight="15" x14ac:dyDescent="0.25"/>
  <cols>
    <col min="1" max="1" width="18.28515625" customWidth="1"/>
    <col min="2" max="2" width="17.42578125" customWidth="1"/>
    <col min="3" max="3" width="11.42578125" customWidth="1"/>
    <col min="4" max="4" width="10.7109375" customWidth="1"/>
    <col min="6" max="6" width="14.42578125" customWidth="1"/>
    <col min="7" max="7" width="20" customWidth="1"/>
    <col min="8" max="8" width="14.28515625" customWidth="1"/>
    <col min="11" max="11" width="14" customWidth="1"/>
    <col min="13" max="13" width="24.7109375" customWidth="1"/>
    <col min="253" max="253" width="18.28515625" customWidth="1"/>
    <col min="254" max="254" width="17.42578125" customWidth="1"/>
    <col min="255" max="255" width="11.42578125" customWidth="1"/>
    <col min="256" max="256" width="10.7109375" customWidth="1"/>
    <col min="257" max="257" width="6.140625" customWidth="1"/>
    <col min="258" max="258" width="24.140625" customWidth="1"/>
    <col min="259" max="259" width="11.85546875" customWidth="1"/>
    <col min="260" max="260" width="17.7109375" customWidth="1"/>
    <col min="269" max="269" width="24.7109375" customWidth="1"/>
    <col min="509" max="509" width="18.28515625" customWidth="1"/>
    <col min="510" max="510" width="17.42578125" customWidth="1"/>
    <col min="511" max="511" width="11.42578125" customWidth="1"/>
    <col min="512" max="512" width="10.7109375" customWidth="1"/>
    <col min="513" max="513" width="6.140625" customWidth="1"/>
    <col min="514" max="514" width="24.140625" customWidth="1"/>
    <col min="515" max="515" width="11.85546875" customWidth="1"/>
    <col min="516" max="516" width="17.7109375" customWidth="1"/>
    <col min="525" max="525" width="24.7109375" customWidth="1"/>
    <col min="765" max="765" width="18.28515625" customWidth="1"/>
    <col min="766" max="766" width="17.42578125" customWidth="1"/>
    <col min="767" max="767" width="11.42578125" customWidth="1"/>
    <col min="768" max="768" width="10.7109375" customWidth="1"/>
    <col min="769" max="769" width="6.140625" customWidth="1"/>
    <col min="770" max="770" width="24.140625" customWidth="1"/>
    <col min="771" max="771" width="11.85546875" customWidth="1"/>
    <col min="772" max="772" width="17.7109375" customWidth="1"/>
    <col min="781" max="781" width="24.7109375" customWidth="1"/>
    <col min="1021" max="1021" width="18.28515625" customWidth="1"/>
    <col min="1022" max="1022" width="17.42578125" customWidth="1"/>
    <col min="1023" max="1023" width="11.42578125" customWidth="1"/>
    <col min="1024" max="1024" width="10.7109375" customWidth="1"/>
    <col min="1025" max="1025" width="6.140625" customWidth="1"/>
    <col min="1026" max="1026" width="24.140625" customWidth="1"/>
    <col min="1027" max="1027" width="11.85546875" customWidth="1"/>
    <col min="1028" max="1028" width="17.7109375" customWidth="1"/>
    <col min="1037" max="1037" width="24.7109375" customWidth="1"/>
    <col min="1277" max="1277" width="18.28515625" customWidth="1"/>
    <col min="1278" max="1278" width="17.42578125" customWidth="1"/>
    <col min="1279" max="1279" width="11.42578125" customWidth="1"/>
    <col min="1280" max="1280" width="10.7109375" customWidth="1"/>
    <col min="1281" max="1281" width="6.140625" customWidth="1"/>
    <col min="1282" max="1282" width="24.140625" customWidth="1"/>
    <col min="1283" max="1283" width="11.85546875" customWidth="1"/>
    <col min="1284" max="1284" width="17.7109375" customWidth="1"/>
    <col min="1293" max="1293" width="24.7109375" customWidth="1"/>
    <col min="1533" max="1533" width="18.28515625" customWidth="1"/>
    <col min="1534" max="1534" width="17.42578125" customWidth="1"/>
    <col min="1535" max="1535" width="11.42578125" customWidth="1"/>
    <col min="1536" max="1536" width="10.7109375" customWidth="1"/>
    <col min="1537" max="1537" width="6.140625" customWidth="1"/>
    <col min="1538" max="1538" width="24.140625" customWidth="1"/>
    <col min="1539" max="1539" width="11.85546875" customWidth="1"/>
    <col min="1540" max="1540" width="17.7109375" customWidth="1"/>
    <col min="1549" max="1549" width="24.7109375" customWidth="1"/>
    <col min="1789" max="1789" width="18.28515625" customWidth="1"/>
    <col min="1790" max="1790" width="17.42578125" customWidth="1"/>
    <col min="1791" max="1791" width="11.42578125" customWidth="1"/>
    <col min="1792" max="1792" width="10.7109375" customWidth="1"/>
    <col min="1793" max="1793" width="6.140625" customWidth="1"/>
    <col min="1794" max="1794" width="24.140625" customWidth="1"/>
    <col min="1795" max="1795" width="11.85546875" customWidth="1"/>
    <col min="1796" max="1796" width="17.7109375" customWidth="1"/>
    <col min="1805" max="1805" width="24.7109375" customWidth="1"/>
    <col min="2045" max="2045" width="18.28515625" customWidth="1"/>
    <col min="2046" max="2046" width="17.42578125" customWidth="1"/>
    <col min="2047" max="2047" width="11.42578125" customWidth="1"/>
    <col min="2048" max="2048" width="10.7109375" customWidth="1"/>
    <col min="2049" max="2049" width="6.140625" customWidth="1"/>
    <col min="2050" max="2050" width="24.140625" customWidth="1"/>
    <col min="2051" max="2051" width="11.85546875" customWidth="1"/>
    <col min="2052" max="2052" width="17.7109375" customWidth="1"/>
    <col min="2061" max="2061" width="24.7109375" customWidth="1"/>
    <col min="2301" max="2301" width="18.28515625" customWidth="1"/>
    <col min="2302" max="2302" width="17.42578125" customWidth="1"/>
    <col min="2303" max="2303" width="11.42578125" customWidth="1"/>
    <col min="2304" max="2304" width="10.7109375" customWidth="1"/>
    <col min="2305" max="2305" width="6.140625" customWidth="1"/>
    <col min="2306" max="2306" width="24.140625" customWidth="1"/>
    <col min="2307" max="2307" width="11.85546875" customWidth="1"/>
    <col min="2308" max="2308" width="17.7109375" customWidth="1"/>
    <col min="2317" max="2317" width="24.7109375" customWidth="1"/>
    <col min="2557" max="2557" width="18.28515625" customWidth="1"/>
    <col min="2558" max="2558" width="17.42578125" customWidth="1"/>
    <col min="2559" max="2559" width="11.42578125" customWidth="1"/>
    <col min="2560" max="2560" width="10.7109375" customWidth="1"/>
    <col min="2561" max="2561" width="6.140625" customWidth="1"/>
    <col min="2562" max="2562" width="24.140625" customWidth="1"/>
    <col min="2563" max="2563" width="11.85546875" customWidth="1"/>
    <col min="2564" max="2564" width="17.7109375" customWidth="1"/>
    <col min="2573" max="2573" width="24.7109375" customWidth="1"/>
    <col min="2813" max="2813" width="18.28515625" customWidth="1"/>
    <col min="2814" max="2814" width="17.42578125" customWidth="1"/>
    <col min="2815" max="2815" width="11.42578125" customWidth="1"/>
    <col min="2816" max="2816" width="10.7109375" customWidth="1"/>
    <col min="2817" max="2817" width="6.140625" customWidth="1"/>
    <col min="2818" max="2818" width="24.140625" customWidth="1"/>
    <col min="2819" max="2819" width="11.85546875" customWidth="1"/>
    <col min="2820" max="2820" width="17.7109375" customWidth="1"/>
    <col min="2829" max="2829" width="24.7109375" customWidth="1"/>
    <col min="3069" max="3069" width="18.28515625" customWidth="1"/>
    <col min="3070" max="3070" width="17.42578125" customWidth="1"/>
    <col min="3071" max="3071" width="11.42578125" customWidth="1"/>
    <col min="3072" max="3072" width="10.7109375" customWidth="1"/>
    <col min="3073" max="3073" width="6.140625" customWidth="1"/>
    <col min="3074" max="3074" width="24.140625" customWidth="1"/>
    <col min="3075" max="3075" width="11.85546875" customWidth="1"/>
    <col min="3076" max="3076" width="17.7109375" customWidth="1"/>
    <col min="3085" max="3085" width="24.7109375" customWidth="1"/>
    <col min="3325" max="3325" width="18.28515625" customWidth="1"/>
    <col min="3326" max="3326" width="17.42578125" customWidth="1"/>
    <col min="3327" max="3327" width="11.42578125" customWidth="1"/>
    <col min="3328" max="3328" width="10.7109375" customWidth="1"/>
    <col min="3329" max="3329" width="6.140625" customWidth="1"/>
    <col min="3330" max="3330" width="24.140625" customWidth="1"/>
    <col min="3331" max="3331" width="11.85546875" customWidth="1"/>
    <col min="3332" max="3332" width="17.7109375" customWidth="1"/>
    <col min="3341" max="3341" width="24.7109375" customWidth="1"/>
    <col min="3581" max="3581" width="18.28515625" customWidth="1"/>
    <col min="3582" max="3582" width="17.42578125" customWidth="1"/>
    <col min="3583" max="3583" width="11.42578125" customWidth="1"/>
    <col min="3584" max="3584" width="10.7109375" customWidth="1"/>
    <col min="3585" max="3585" width="6.140625" customWidth="1"/>
    <col min="3586" max="3586" width="24.140625" customWidth="1"/>
    <col min="3587" max="3587" width="11.85546875" customWidth="1"/>
    <col min="3588" max="3588" width="17.7109375" customWidth="1"/>
    <col min="3597" max="3597" width="24.7109375" customWidth="1"/>
    <col min="3837" max="3837" width="18.28515625" customWidth="1"/>
    <col min="3838" max="3838" width="17.42578125" customWidth="1"/>
    <col min="3839" max="3839" width="11.42578125" customWidth="1"/>
    <col min="3840" max="3840" width="10.7109375" customWidth="1"/>
    <col min="3841" max="3841" width="6.140625" customWidth="1"/>
    <col min="3842" max="3842" width="24.140625" customWidth="1"/>
    <col min="3843" max="3843" width="11.85546875" customWidth="1"/>
    <col min="3844" max="3844" width="17.7109375" customWidth="1"/>
    <col min="3853" max="3853" width="24.7109375" customWidth="1"/>
    <col min="4093" max="4093" width="18.28515625" customWidth="1"/>
    <col min="4094" max="4094" width="17.42578125" customWidth="1"/>
    <col min="4095" max="4095" width="11.42578125" customWidth="1"/>
    <col min="4096" max="4096" width="10.7109375" customWidth="1"/>
    <col min="4097" max="4097" width="6.140625" customWidth="1"/>
    <col min="4098" max="4098" width="24.140625" customWidth="1"/>
    <col min="4099" max="4099" width="11.85546875" customWidth="1"/>
    <col min="4100" max="4100" width="17.7109375" customWidth="1"/>
    <col min="4109" max="4109" width="24.7109375" customWidth="1"/>
    <col min="4349" max="4349" width="18.28515625" customWidth="1"/>
    <col min="4350" max="4350" width="17.42578125" customWidth="1"/>
    <col min="4351" max="4351" width="11.42578125" customWidth="1"/>
    <col min="4352" max="4352" width="10.7109375" customWidth="1"/>
    <col min="4353" max="4353" width="6.140625" customWidth="1"/>
    <col min="4354" max="4354" width="24.140625" customWidth="1"/>
    <col min="4355" max="4355" width="11.85546875" customWidth="1"/>
    <col min="4356" max="4356" width="17.7109375" customWidth="1"/>
    <col min="4365" max="4365" width="24.7109375" customWidth="1"/>
    <col min="4605" max="4605" width="18.28515625" customWidth="1"/>
    <col min="4606" max="4606" width="17.42578125" customWidth="1"/>
    <col min="4607" max="4607" width="11.42578125" customWidth="1"/>
    <col min="4608" max="4608" width="10.7109375" customWidth="1"/>
    <col min="4609" max="4609" width="6.140625" customWidth="1"/>
    <col min="4610" max="4610" width="24.140625" customWidth="1"/>
    <col min="4611" max="4611" width="11.85546875" customWidth="1"/>
    <col min="4612" max="4612" width="17.7109375" customWidth="1"/>
    <col min="4621" max="4621" width="24.7109375" customWidth="1"/>
    <col min="4861" max="4861" width="18.28515625" customWidth="1"/>
    <col min="4862" max="4862" width="17.42578125" customWidth="1"/>
    <col min="4863" max="4863" width="11.42578125" customWidth="1"/>
    <col min="4864" max="4864" width="10.7109375" customWidth="1"/>
    <col min="4865" max="4865" width="6.140625" customWidth="1"/>
    <col min="4866" max="4866" width="24.140625" customWidth="1"/>
    <col min="4867" max="4867" width="11.85546875" customWidth="1"/>
    <col min="4868" max="4868" width="17.7109375" customWidth="1"/>
    <col min="4877" max="4877" width="24.7109375" customWidth="1"/>
    <col min="5117" max="5117" width="18.28515625" customWidth="1"/>
    <col min="5118" max="5118" width="17.42578125" customWidth="1"/>
    <col min="5119" max="5119" width="11.42578125" customWidth="1"/>
    <col min="5120" max="5120" width="10.7109375" customWidth="1"/>
    <col min="5121" max="5121" width="6.140625" customWidth="1"/>
    <col min="5122" max="5122" width="24.140625" customWidth="1"/>
    <col min="5123" max="5123" width="11.85546875" customWidth="1"/>
    <col min="5124" max="5124" width="17.7109375" customWidth="1"/>
    <col min="5133" max="5133" width="24.7109375" customWidth="1"/>
    <col min="5373" max="5373" width="18.28515625" customWidth="1"/>
    <col min="5374" max="5374" width="17.42578125" customWidth="1"/>
    <col min="5375" max="5375" width="11.42578125" customWidth="1"/>
    <col min="5376" max="5376" width="10.7109375" customWidth="1"/>
    <col min="5377" max="5377" width="6.140625" customWidth="1"/>
    <col min="5378" max="5378" width="24.140625" customWidth="1"/>
    <col min="5379" max="5379" width="11.85546875" customWidth="1"/>
    <col min="5380" max="5380" width="17.7109375" customWidth="1"/>
    <col min="5389" max="5389" width="24.7109375" customWidth="1"/>
    <col min="5629" max="5629" width="18.28515625" customWidth="1"/>
    <col min="5630" max="5630" width="17.42578125" customWidth="1"/>
    <col min="5631" max="5631" width="11.42578125" customWidth="1"/>
    <col min="5632" max="5632" width="10.7109375" customWidth="1"/>
    <col min="5633" max="5633" width="6.140625" customWidth="1"/>
    <col min="5634" max="5634" width="24.140625" customWidth="1"/>
    <col min="5635" max="5635" width="11.85546875" customWidth="1"/>
    <col min="5636" max="5636" width="17.7109375" customWidth="1"/>
    <col min="5645" max="5645" width="24.7109375" customWidth="1"/>
    <col min="5885" max="5885" width="18.28515625" customWidth="1"/>
    <col min="5886" max="5886" width="17.42578125" customWidth="1"/>
    <col min="5887" max="5887" width="11.42578125" customWidth="1"/>
    <col min="5888" max="5888" width="10.7109375" customWidth="1"/>
    <col min="5889" max="5889" width="6.140625" customWidth="1"/>
    <col min="5890" max="5890" width="24.140625" customWidth="1"/>
    <col min="5891" max="5891" width="11.85546875" customWidth="1"/>
    <col min="5892" max="5892" width="17.7109375" customWidth="1"/>
    <col min="5901" max="5901" width="24.7109375" customWidth="1"/>
    <col min="6141" max="6141" width="18.28515625" customWidth="1"/>
    <col min="6142" max="6142" width="17.42578125" customWidth="1"/>
    <col min="6143" max="6143" width="11.42578125" customWidth="1"/>
    <col min="6144" max="6144" width="10.7109375" customWidth="1"/>
    <col min="6145" max="6145" width="6.140625" customWidth="1"/>
    <col min="6146" max="6146" width="24.140625" customWidth="1"/>
    <col min="6147" max="6147" width="11.85546875" customWidth="1"/>
    <col min="6148" max="6148" width="17.7109375" customWidth="1"/>
    <col min="6157" max="6157" width="24.7109375" customWidth="1"/>
    <col min="6397" max="6397" width="18.28515625" customWidth="1"/>
    <col min="6398" max="6398" width="17.42578125" customWidth="1"/>
    <col min="6399" max="6399" width="11.42578125" customWidth="1"/>
    <col min="6400" max="6400" width="10.7109375" customWidth="1"/>
    <col min="6401" max="6401" width="6.140625" customWidth="1"/>
    <col min="6402" max="6402" width="24.140625" customWidth="1"/>
    <col min="6403" max="6403" width="11.85546875" customWidth="1"/>
    <col min="6404" max="6404" width="17.7109375" customWidth="1"/>
    <col min="6413" max="6413" width="24.7109375" customWidth="1"/>
    <col min="6653" max="6653" width="18.28515625" customWidth="1"/>
    <col min="6654" max="6654" width="17.42578125" customWidth="1"/>
    <col min="6655" max="6655" width="11.42578125" customWidth="1"/>
    <col min="6656" max="6656" width="10.7109375" customWidth="1"/>
    <col min="6657" max="6657" width="6.140625" customWidth="1"/>
    <col min="6658" max="6658" width="24.140625" customWidth="1"/>
    <col min="6659" max="6659" width="11.85546875" customWidth="1"/>
    <col min="6660" max="6660" width="17.7109375" customWidth="1"/>
    <col min="6669" max="6669" width="24.7109375" customWidth="1"/>
    <col min="6909" max="6909" width="18.28515625" customWidth="1"/>
    <col min="6910" max="6910" width="17.42578125" customWidth="1"/>
    <col min="6911" max="6911" width="11.42578125" customWidth="1"/>
    <col min="6912" max="6912" width="10.7109375" customWidth="1"/>
    <col min="6913" max="6913" width="6.140625" customWidth="1"/>
    <col min="6914" max="6914" width="24.140625" customWidth="1"/>
    <col min="6915" max="6915" width="11.85546875" customWidth="1"/>
    <col min="6916" max="6916" width="17.7109375" customWidth="1"/>
    <col min="6925" max="6925" width="24.7109375" customWidth="1"/>
    <col min="7165" max="7165" width="18.28515625" customWidth="1"/>
    <col min="7166" max="7166" width="17.42578125" customWidth="1"/>
    <col min="7167" max="7167" width="11.42578125" customWidth="1"/>
    <col min="7168" max="7168" width="10.7109375" customWidth="1"/>
    <col min="7169" max="7169" width="6.140625" customWidth="1"/>
    <col min="7170" max="7170" width="24.140625" customWidth="1"/>
    <col min="7171" max="7171" width="11.85546875" customWidth="1"/>
    <col min="7172" max="7172" width="17.7109375" customWidth="1"/>
    <col min="7181" max="7181" width="24.7109375" customWidth="1"/>
    <col min="7421" max="7421" width="18.28515625" customWidth="1"/>
    <col min="7422" max="7422" width="17.42578125" customWidth="1"/>
    <col min="7423" max="7423" width="11.42578125" customWidth="1"/>
    <col min="7424" max="7424" width="10.7109375" customWidth="1"/>
    <col min="7425" max="7425" width="6.140625" customWidth="1"/>
    <col min="7426" max="7426" width="24.140625" customWidth="1"/>
    <col min="7427" max="7427" width="11.85546875" customWidth="1"/>
    <col min="7428" max="7428" width="17.7109375" customWidth="1"/>
    <col min="7437" max="7437" width="24.7109375" customWidth="1"/>
    <col min="7677" max="7677" width="18.28515625" customWidth="1"/>
    <col min="7678" max="7678" width="17.42578125" customWidth="1"/>
    <col min="7679" max="7679" width="11.42578125" customWidth="1"/>
    <col min="7680" max="7680" width="10.7109375" customWidth="1"/>
    <col min="7681" max="7681" width="6.140625" customWidth="1"/>
    <col min="7682" max="7682" width="24.140625" customWidth="1"/>
    <col min="7683" max="7683" width="11.85546875" customWidth="1"/>
    <col min="7684" max="7684" width="17.7109375" customWidth="1"/>
    <col min="7693" max="7693" width="24.7109375" customWidth="1"/>
    <col min="7933" max="7933" width="18.28515625" customWidth="1"/>
    <col min="7934" max="7934" width="17.42578125" customWidth="1"/>
    <col min="7935" max="7935" width="11.42578125" customWidth="1"/>
    <col min="7936" max="7936" width="10.7109375" customWidth="1"/>
    <col min="7937" max="7937" width="6.140625" customWidth="1"/>
    <col min="7938" max="7938" width="24.140625" customWidth="1"/>
    <col min="7939" max="7939" width="11.85546875" customWidth="1"/>
    <col min="7940" max="7940" width="17.7109375" customWidth="1"/>
    <col min="7949" max="7949" width="24.7109375" customWidth="1"/>
    <col min="8189" max="8189" width="18.28515625" customWidth="1"/>
    <col min="8190" max="8190" width="17.42578125" customWidth="1"/>
    <col min="8191" max="8191" width="11.42578125" customWidth="1"/>
    <col min="8192" max="8192" width="10.7109375" customWidth="1"/>
    <col min="8193" max="8193" width="6.140625" customWidth="1"/>
    <col min="8194" max="8194" width="24.140625" customWidth="1"/>
    <col min="8195" max="8195" width="11.85546875" customWidth="1"/>
    <col min="8196" max="8196" width="17.7109375" customWidth="1"/>
    <col min="8205" max="8205" width="24.7109375" customWidth="1"/>
    <col min="8445" max="8445" width="18.28515625" customWidth="1"/>
    <col min="8446" max="8446" width="17.42578125" customWidth="1"/>
    <col min="8447" max="8447" width="11.42578125" customWidth="1"/>
    <col min="8448" max="8448" width="10.7109375" customWidth="1"/>
    <col min="8449" max="8449" width="6.140625" customWidth="1"/>
    <col min="8450" max="8450" width="24.140625" customWidth="1"/>
    <col min="8451" max="8451" width="11.85546875" customWidth="1"/>
    <col min="8452" max="8452" width="17.7109375" customWidth="1"/>
    <col min="8461" max="8461" width="24.7109375" customWidth="1"/>
    <col min="8701" max="8701" width="18.28515625" customWidth="1"/>
    <col min="8702" max="8702" width="17.42578125" customWidth="1"/>
    <col min="8703" max="8703" width="11.42578125" customWidth="1"/>
    <col min="8704" max="8704" width="10.7109375" customWidth="1"/>
    <col min="8705" max="8705" width="6.140625" customWidth="1"/>
    <col min="8706" max="8706" width="24.140625" customWidth="1"/>
    <col min="8707" max="8707" width="11.85546875" customWidth="1"/>
    <col min="8708" max="8708" width="17.7109375" customWidth="1"/>
    <col min="8717" max="8717" width="24.7109375" customWidth="1"/>
    <col min="8957" max="8957" width="18.28515625" customWidth="1"/>
    <col min="8958" max="8958" width="17.42578125" customWidth="1"/>
    <col min="8959" max="8959" width="11.42578125" customWidth="1"/>
    <col min="8960" max="8960" width="10.7109375" customWidth="1"/>
    <col min="8961" max="8961" width="6.140625" customWidth="1"/>
    <col min="8962" max="8962" width="24.140625" customWidth="1"/>
    <col min="8963" max="8963" width="11.85546875" customWidth="1"/>
    <col min="8964" max="8964" width="17.7109375" customWidth="1"/>
    <col min="8973" max="8973" width="24.7109375" customWidth="1"/>
    <col min="9213" max="9213" width="18.28515625" customWidth="1"/>
    <col min="9214" max="9214" width="17.42578125" customWidth="1"/>
    <col min="9215" max="9215" width="11.42578125" customWidth="1"/>
    <col min="9216" max="9216" width="10.7109375" customWidth="1"/>
    <col min="9217" max="9217" width="6.140625" customWidth="1"/>
    <col min="9218" max="9218" width="24.140625" customWidth="1"/>
    <col min="9219" max="9219" width="11.85546875" customWidth="1"/>
    <col min="9220" max="9220" width="17.7109375" customWidth="1"/>
    <col min="9229" max="9229" width="24.7109375" customWidth="1"/>
    <col min="9469" max="9469" width="18.28515625" customWidth="1"/>
    <col min="9470" max="9470" width="17.42578125" customWidth="1"/>
    <col min="9471" max="9471" width="11.42578125" customWidth="1"/>
    <col min="9472" max="9472" width="10.7109375" customWidth="1"/>
    <col min="9473" max="9473" width="6.140625" customWidth="1"/>
    <col min="9474" max="9474" width="24.140625" customWidth="1"/>
    <col min="9475" max="9475" width="11.85546875" customWidth="1"/>
    <col min="9476" max="9476" width="17.7109375" customWidth="1"/>
    <col min="9485" max="9485" width="24.7109375" customWidth="1"/>
    <col min="9725" max="9725" width="18.28515625" customWidth="1"/>
    <col min="9726" max="9726" width="17.42578125" customWidth="1"/>
    <col min="9727" max="9727" width="11.42578125" customWidth="1"/>
    <col min="9728" max="9728" width="10.7109375" customWidth="1"/>
    <col min="9729" max="9729" width="6.140625" customWidth="1"/>
    <col min="9730" max="9730" width="24.140625" customWidth="1"/>
    <col min="9731" max="9731" width="11.85546875" customWidth="1"/>
    <col min="9732" max="9732" width="17.7109375" customWidth="1"/>
    <col min="9741" max="9741" width="24.7109375" customWidth="1"/>
    <col min="9981" max="9981" width="18.28515625" customWidth="1"/>
    <col min="9982" max="9982" width="17.42578125" customWidth="1"/>
    <col min="9983" max="9983" width="11.42578125" customWidth="1"/>
    <col min="9984" max="9984" width="10.7109375" customWidth="1"/>
    <col min="9985" max="9985" width="6.140625" customWidth="1"/>
    <col min="9986" max="9986" width="24.140625" customWidth="1"/>
    <col min="9987" max="9987" width="11.85546875" customWidth="1"/>
    <col min="9988" max="9988" width="17.7109375" customWidth="1"/>
    <col min="9997" max="9997" width="24.7109375" customWidth="1"/>
    <col min="10237" max="10237" width="18.28515625" customWidth="1"/>
    <col min="10238" max="10238" width="17.42578125" customWidth="1"/>
    <col min="10239" max="10239" width="11.42578125" customWidth="1"/>
    <col min="10240" max="10240" width="10.7109375" customWidth="1"/>
    <col min="10241" max="10241" width="6.140625" customWidth="1"/>
    <col min="10242" max="10242" width="24.140625" customWidth="1"/>
    <col min="10243" max="10243" width="11.85546875" customWidth="1"/>
    <col min="10244" max="10244" width="17.7109375" customWidth="1"/>
    <col min="10253" max="10253" width="24.7109375" customWidth="1"/>
    <col min="10493" max="10493" width="18.28515625" customWidth="1"/>
    <col min="10494" max="10494" width="17.42578125" customWidth="1"/>
    <col min="10495" max="10495" width="11.42578125" customWidth="1"/>
    <col min="10496" max="10496" width="10.7109375" customWidth="1"/>
    <col min="10497" max="10497" width="6.140625" customWidth="1"/>
    <col min="10498" max="10498" width="24.140625" customWidth="1"/>
    <col min="10499" max="10499" width="11.85546875" customWidth="1"/>
    <col min="10500" max="10500" width="17.7109375" customWidth="1"/>
    <col min="10509" max="10509" width="24.7109375" customWidth="1"/>
    <col min="10749" max="10749" width="18.28515625" customWidth="1"/>
    <col min="10750" max="10750" width="17.42578125" customWidth="1"/>
    <col min="10751" max="10751" width="11.42578125" customWidth="1"/>
    <col min="10752" max="10752" width="10.7109375" customWidth="1"/>
    <col min="10753" max="10753" width="6.140625" customWidth="1"/>
    <col min="10754" max="10754" width="24.140625" customWidth="1"/>
    <col min="10755" max="10755" width="11.85546875" customWidth="1"/>
    <col min="10756" max="10756" width="17.7109375" customWidth="1"/>
    <col min="10765" max="10765" width="24.7109375" customWidth="1"/>
    <col min="11005" max="11005" width="18.28515625" customWidth="1"/>
    <col min="11006" max="11006" width="17.42578125" customWidth="1"/>
    <col min="11007" max="11007" width="11.42578125" customWidth="1"/>
    <col min="11008" max="11008" width="10.7109375" customWidth="1"/>
    <col min="11009" max="11009" width="6.140625" customWidth="1"/>
    <col min="11010" max="11010" width="24.140625" customWidth="1"/>
    <col min="11011" max="11011" width="11.85546875" customWidth="1"/>
    <col min="11012" max="11012" width="17.7109375" customWidth="1"/>
    <col min="11021" max="11021" width="24.7109375" customWidth="1"/>
    <col min="11261" max="11261" width="18.28515625" customWidth="1"/>
    <col min="11262" max="11262" width="17.42578125" customWidth="1"/>
    <col min="11263" max="11263" width="11.42578125" customWidth="1"/>
    <col min="11264" max="11264" width="10.7109375" customWidth="1"/>
    <col min="11265" max="11265" width="6.140625" customWidth="1"/>
    <col min="11266" max="11266" width="24.140625" customWidth="1"/>
    <col min="11267" max="11267" width="11.85546875" customWidth="1"/>
    <col min="11268" max="11268" width="17.7109375" customWidth="1"/>
    <col min="11277" max="11277" width="24.7109375" customWidth="1"/>
    <col min="11517" max="11517" width="18.28515625" customWidth="1"/>
    <col min="11518" max="11518" width="17.42578125" customWidth="1"/>
    <col min="11519" max="11519" width="11.42578125" customWidth="1"/>
    <col min="11520" max="11520" width="10.7109375" customWidth="1"/>
    <col min="11521" max="11521" width="6.140625" customWidth="1"/>
    <col min="11522" max="11522" width="24.140625" customWidth="1"/>
    <col min="11523" max="11523" width="11.85546875" customWidth="1"/>
    <col min="11524" max="11524" width="17.7109375" customWidth="1"/>
    <col min="11533" max="11533" width="24.7109375" customWidth="1"/>
    <col min="11773" max="11773" width="18.28515625" customWidth="1"/>
    <col min="11774" max="11774" width="17.42578125" customWidth="1"/>
    <col min="11775" max="11775" width="11.42578125" customWidth="1"/>
    <col min="11776" max="11776" width="10.7109375" customWidth="1"/>
    <col min="11777" max="11777" width="6.140625" customWidth="1"/>
    <col min="11778" max="11778" width="24.140625" customWidth="1"/>
    <col min="11779" max="11779" width="11.85546875" customWidth="1"/>
    <col min="11780" max="11780" width="17.7109375" customWidth="1"/>
    <col min="11789" max="11789" width="24.7109375" customWidth="1"/>
    <col min="12029" max="12029" width="18.28515625" customWidth="1"/>
    <col min="12030" max="12030" width="17.42578125" customWidth="1"/>
    <col min="12031" max="12031" width="11.42578125" customWidth="1"/>
    <col min="12032" max="12032" width="10.7109375" customWidth="1"/>
    <col min="12033" max="12033" width="6.140625" customWidth="1"/>
    <col min="12034" max="12034" width="24.140625" customWidth="1"/>
    <col min="12035" max="12035" width="11.85546875" customWidth="1"/>
    <col min="12036" max="12036" width="17.7109375" customWidth="1"/>
    <col min="12045" max="12045" width="24.7109375" customWidth="1"/>
    <col min="12285" max="12285" width="18.28515625" customWidth="1"/>
    <col min="12286" max="12286" width="17.42578125" customWidth="1"/>
    <col min="12287" max="12287" width="11.42578125" customWidth="1"/>
    <col min="12288" max="12288" width="10.7109375" customWidth="1"/>
    <col min="12289" max="12289" width="6.140625" customWidth="1"/>
    <col min="12290" max="12290" width="24.140625" customWidth="1"/>
    <col min="12291" max="12291" width="11.85546875" customWidth="1"/>
    <col min="12292" max="12292" width="17.7109375" customWidth="1"/>
    <col min="12301" max="12301" width="24.7109375" customWidth="1"/>
    <col min="12541" max="12541" width="18.28515625" customWidth="1"/>
    <col min="12542" max="12542" width="17.42578125" customWidth="1"/>
    <col min="12543" max="12543" width="11.42578125" customWidth="1"/>
    <col min="12544" max="12544" width="10.7109375" customWidth="1"/>
    <col min="12545" max="12545" width="6.140625" customWidth="1"/>
    <col min="12546" max="12546" width="24.140625" customWidth="1"/>
    <col min="12547" max="12547" width="11.85546875" customWidth="1"/>
    <col min="12548" max="12548" width="17.7109375" customWidth="1"/>
    <col min="12557" max="12557" width="24.7109375" customWidth="1"/>
    <col min="12797" max="12797" width="18.28515625" customWidth="1"/>
    <col min="12798" max="12798" width="17.42578125" customWidth="1"/>
    <col min="12799" max="12799" width="11.42578125" customWidth="1"/>
    <col min="12800" max="12800" width="10.7109375" customWidth="1"/>
    <col min="12801" max="12801" width="6.140625" customWidth="1"/>
    <col min="12802" max="12802" width="24.140625" customWidth="1"/>
    <col min="12803" max="12803" width="11.85546875" customWidth="1"/>
    <col min="12804" max="12804" width="17.7109375" customWidth="1"/>
    <col min="12813" max="12813" width="24.7109375" customWidth="1"/>
    <col min="13053" max="13053" width="18.28515625" customWidth="1"/>
    <col min="13054" max="13054" width="17.42578125" customWidth="1"/>
    <col min="13055" max="13055" width="11.42578125" customWidth="1"/>
    <col min="13056" max="13056" width="10.7109375" customWidth="1"/>
    <col min="13057" max="13057" width="6.140625" customWidth="1"/>
    <col min="13058" max="13058" width="24.140625" customWidth="1"/>
    <col min="13059" max="13059" width="11.85546875" customWidth="1"/>
    <col min="13060" max="13060" width="17.7109375" customWidth="1"/>
    <col min="13069" max="13069" width="24.7109375" customWidth="1"/>
    <col min="13309" max="13309" width="18.28515625" customWidth="1"/>
    <col min="13310" max="13310" width="17.42578125" customWidth="1"/>
    <col min="13311" max="13311" width="11.42578125" customWidth="1"/>
    <col min="13312" max="13312" width="10.7109375" customWidth="1"/>
    <col min="13313" max="13313" width="6.140625" customWidth="1"/>
    <col min="13314" max="13314" width="24.140625" customWidth="1"/>
    <col min="13315" max="13315" width="11.85546875" customWidth="1"/>
    <col min="13316" max="13316" width="17.7109375" customWidth="1"/>
    <col min="13325" max="13325" width="24.7109375" customWidth="1"/>
    <col min="13565" max="13565" width="18.28515625" customWidth="1"/>
    <col min="13566" max="13566" width="17.42578125" customWidth="1"/>
    <col min="13567" max="13567" width="11.42578125" customWidth="1"/>
    <col min="13568" max="13568" width="10.7109375" customWidth="1"/>
    <col min="13569" max="13569" width="6.140625" customWidth="1"/>
    <col min="13570" max="13570" width="24.140625" customWidth="1"/>
    <col min="13571" max="13571" width="11.85546875" customWidth="1"/>
    <col min="13572" max="13572" width="17.7109375" customWidth="1"/>
    <col min="13581" max="13581" width="24.7109375" customWidth="1"/>
    <col min="13821" max="13821" width="18.28515625" customWidth="1"/>
    <col min="13822" max="13822" width="17.42578125" customWidth="1"/>
    <col min="13823" max="13823" width="11.42578125" customWidth="1"/>
    <col min="13824" max="13824" width="10.7109375" customWidth="1"/>
    <col min="13825" max="13825" width="6.140625" customWidth="1"/>
    <col min="13826" max="13826" width="24.140625" customWidth="1"/>
    <col min="13827" max="13827" width="11.85546875" customWidth="1"/>
    <col min="13828" max="13828" width="17.7109375" customWidth="1"/>
    <col min="13837" max="13837" width="24.7109375" customWidth="1"/>
    <col min="14077" max="14077" width="18.28515625" customWidth="1"/>
    <col min="14078" max="14078" width="17.42578125" customWidth="1"/>
    <col min="14079" max="14079" width="11.42578125" customWidth="1"/>
    <col min="14080" max="14080" width="10.7109375" customWidth="1"/>
    <col min="14081" max="14081" width="6.140625" customWidth="1"/>
    <col min="14082" max="14082" width="24.140625" customWidth="1"/>
    <col min="14083" max="14083" width="11.85546875" customWidth="1"/>
    <col min="14084" max="14084" width="17.7109375" customWidth="1"/>
    <col min="14093" max="14093" width="24.7109375" customWidth="1"/>
    <col min="14333" max="14333" width="18.28515625" customWidth="1"/>
    <col min="14334" max="14334" width="17.42578125" customWidth="1"/>
    <col min="14335" max="14335" width="11.42578125" customWidth="1"/>
    <col min="14336" max="14336" width="10.7109375" customWidth="1"/>
    <col min="14337" max="14337" width="6.140625" customWidth="1"/>
    <col min="14338" max="14338" width="24.140625" customWidth="1"/>
    <col min="14339" max="14339" width="11.85546875" customWidth="1"/>
    <col min="14340" max="14340" width="17.7109375" customWidth="1"/>
    <col min="14349" max="14349" width="24.7109375" customWidth="1"/>
    <col min="14589" max="14589" width="18.28515625" customWidth="1"/>
    <col min="14590" max="14590" width="17.42578125" customWidth="1"/>
    <col min="14591" max="14591" width="11.42578125" customWidth="1"/>
    <col min="14592" max="14592" width="10.7109375" customWidth="1"/>
    <col min="14593" max="14593" width="6.140625" customWidth="1"/>
    <col min="14594" max="14594" width="24.140625" customWidth="1"/>
    <col min="14595" max="14595" width="11.85546875" customWidth="1"/>
    <col min="14596" max="14596" width="17.7109375" customWidth="1"/>
    <col min="14605" max="14605" width="24.7109375" customWidth="1"/>
    <col min="14845" max="14845" width="18.28515625" customWidth="1"/>
    <col min="14846" max="14846" width="17.42578125" customWidth="1"/>
    <col min="14847" max="14847" width="11.42578125" customWidth="1"/>
    <col min="14848" max="14848" width="10.7109375" customWidth="1"/>
    <col min="14849" max="14849" width="6.140625" customWidth="1"/>
    <col min="14850" max="14850" width="24.140625" customWidth="1"/>
    <col min="14851" max="14851" width="11.85546875" customWidth="1"/>
    <col min="14852" max="14852" width="17.7109375" customWidth="1"/>
    <col min="14861" max="14861" width="24.7109375" customWidth="1"/>
    <col min="15101" max="15101" width="18.28515625" customWidth="1"/>
    <col min="15102" max="15102" width="17.42578125" customWidth="1"/>
    <col min="15103" max="15103" width="11.42578125" customWidth="1"/>
    <col min="15104" max="15104" width="10.7109375" customWidth="1"/>
    <col min="15105" max="15105" width="6.140625" customWidth="1"/>
    <col min="15106" max="15106" width="24.140625" customWidth="1"/>
    <col min="15107" max="15107" width="11.85546875" customWidth="1"/>
    <col min="15108" max="15108" width="17.7109375" customWidth="1"/>
    <col min="15117" max="15117" width="24.7109375" customWidth="1"/>
    <col min="15357" max="15357" width="18.28515625" customWidth="1"/>
    <col min="15358" max="15358" width="17.42578125" customWidth="1"/>
    <col min="15359" max="15359" width="11.42578125" customWidth="1"/>
    <col min="15360" max="15360" width="10.7109375" customWidth="1"/>
    <col min="15361" max="15361" width="6.140625" customWidth="1"/>
    <col min="15362" max="15362" width="24.140625" customWidth="1"/>
    <col min="15363" max="15363" width="11.85546875" customWidth="1"/>
    <col min="15364" max="15364" width="17.7109375" customWidth="1"/>
    <col min="15373" max="15373" width="24.7109375" customWidth="1"/>
    <col min="15613" max="15613" width="18.28515625" customWidth="1"/>
    <col min="15614" max="15614" width="17.42578125" customWidth="1"/>
    <col min="15615" max="15615" width="11.42578125" customWidth="1"/>
    <col min="15616" max="15616" width="10.7109375" customWidth="1"/>
    <col min="15617" max="15617" width="6.140625" customWidth="1"/>
    <col min="15618" max="15618" width="24.140625" customWidth="1"/>
    <col min="15619" max="15619" width="11.85546875" customWidth="1"/>
    <col min="15620" max="15620" width="17.7109375" customWidth="1"/>
    <col min="15629" max="15629" width="24.7109375" customWidth="1"/>
    <col min="15869" max="15869" width="18.28515625" customWidth="1"/>
    <col min="15870" max="15870" width="17.42578125" customWidth="1"/>
    <col min="15871" max="15871" width="11.42578125" customWidth="1"/>
    <col min="15872" max="15872" width="10.7109375" customWidth="1"/>
    <col min="15873" max="15873" width="6.140625" customWidth="1"/>
    <col min="15874" max="15874" width="24.140625" customWidth="1"/>
    <col min="15875" max="15875" width="11.85546875" customWidth="1"/>
    <col min="15876" max="15876" width="17.7109375" customWidth="1"/>
    <col min="15885" max="15885" width="24.7109375" customWidth="1"/>
    <col min="16125" max="16125" width="18.28515625" customWidth="1"/>
    <col min="16126" max="16126" width="17.42578125" customWidth="1"/>
    <col min="16127" max="16127" width="11.42578125" customWidth="1"/>
    <col min="16128" max="16128" width="10.7109375" customWidth="1"/>
    <col min="16129" max="16129" width="6.140625" customWidth="1"/>
    <col min="16130" max="16130" width="24.140625" customWidth="1"/>
    <col min="16131" max="16131" width="11.85546875" customWidth="1"/>
    <col min="16132" max="16132" width="17.7109375" customWidth="1"/>
    <col min="16141" max="16141" width="24.7109375" customWidth="1"/>
  </cols>
  <sheetData>
    <row r="1" spans="1:9" x14ac:dyDescent="0.25">
      <c r="A1" s="1" t="s">
        <v>33</v>
      </c>
    </row>
    <row r="2" spans="1:9" x14ac:dyDescent="0.25">
      <c r="A2" t="s">
        <v>34</v>
      </c>
    </row>
    <row r="4" spans="1:9" x14ac:dyDescent="0.25">
      <c r="A4" s="78" t="s">
        <v>41</v>
      </c>
      <c r="B4" s="47"/>
      <c r="C4" s="47"/>
      <c r="D4" s="47"/>
    </row>
    <row r="5" spans="1:9" ht="30" x14ac:dyDescent="0.25">
      <c r="A5" s="54" t="s">
        <v>2</v>
      </c>
      <c r="B5" s="67" t="s">
        <v>3</v>
      </c>
      <c r="C5" s="168" t="s">
        <v>4</v>
      </c>
      <c r="D5" s="169"/>
    </row>
    <row r="6" spans="1:9" ht="30" x14ac:dyDescent="0.25">
      <c r="A6" s="50"/>
      <c r="B6" s="68"/>
      <c r="C6" s="57" t="s">
        <v>8</v>
      </c>
      <c r="D6" s="55" t="s">
        <v>6</v>
      </c>
      <c r="F6" s="53" t="s">
        <v>42</v>
      </c>
      <c r="G6" s="53" t="s">
        <v>36</v>
      </c>
      <c r="I6" s="4"/>
    </row>
    <row r="7" spans="1:9" ht="43.5" customHeight="1" x14ac:dyDescent="0.25">
      <c r="A7" s="79"/>
      <c r="B7" s="49"/>
      <c r="C7" s="49"/>
      <c r="D7" s="49">
        <v>0</v>
      </c>
      <c r="E7" s="8"/>
      <c r="F7" s="101">
        <f t="shared" ref="F7:F16" si="0">A8</f>
        <v>1</v>
      </c>
      <c r="G7" s="101" t="str">
        <f t="shared" ref="G7:G16" si="1">INDEX($A$26:$A$30,MATCH(INDEX($C$8:$C$17,MATCH(F7,$A$8:$A$17,0)),$D$25:$D$30,1))</f>
        <v>A</v>
      </c>
      <c r="I7" s="9"/>
    </row>
    <row r="8" spans="1:9" x14ac:dyDescent="0.25">
      <c r="A8" s="80">
        <v>1</v>
      </c>
      <c r="B8" s="81">
        <f>'[2]overview 2'!B4</f>
        <v>17.647058823529399</v>
      </c>
      <c r="C8" s="81">
        <v>0</v>
      </c>
      <c r="D8" s="81">
        <f>TRUNC(B8,2)</f>
        <v>17.64</v>
      </c>
      <c r="E8" s="8"/>
      <c r="F8" s="101">
        <f t="shared" si="0"/>
        <v>1.3</v>
      </c>
      <c r="G8" s="101" t="str">
        <f t="shared" si="1"/>
        <v>A</v>
      </c>
      <c r="I8" s="9"/>
    </row>
    <row r="9" spans="1:9" x14ac:dyDescent="0.25">
      <c r="A9" s="80">
        <v>1.3</v>
      </c>
      <c r="B9" s="81">
        <f>'[2]overview 2'!B5</f>
        <v>28.431372549019603</v>
      </c>
      <c r="C9" s="52">
        <f>D8+0.01</f>
        <v>17.650000000000002</v>
      </c>
      <c r="D9" s="51">
        <f>TRUNC(SUM($B$8:B9),2)</f>
        <v>46.07</v>
      </c>
      <c r="F9" s="101">
        <f t="shared" si="0"/>
        <v>1.7</v>
      </c>
      <c r="G9" s="101" t="str">
        <f t="shared" si="1"/>
        <v>B</v>
      </c>
      <c r="I9" s="9"/>
    </row>
    <row r="10" spans="1:9" x14ac:dyDescent="0.25">
      <c r="A10" s="80">
        <v>1.7</v>
      </c>
      <c r="B10" s="81">
        <f>'[2]overview 2'!B6</f>
        <v>18.627450980392197</v>
      </c>
      <c r="C10" s="52">
        <f>D9+0.01</f>
        <v>46.08</v>
      </c>
      <c r="D10" s="51">
        <f>TRUNC(SUM($B$8:B10),2)</f>
        <v>64.7</v>
      </c>
      <c r="F10" s="101">
        <f t="shared" si="0"/>
        <v>2</v>
      </c>
      <c r="G10" s="101" t="str">
        <f t="shared" si="1"/>
        <v>C</v>
      </c>
      <c r="I10" s="9"/>
    </row>
    <row r="11" spans="1:9" x14ac:dyDescent="0.25">
      <c r="A11" s="80">
        <v>2</v>
      </c>
      <c r="B11" s="81">
        <f>'[2]overview 2'!B7</f>
        <v>13.398692810457499</v>
      </c>
      <c r="C11" s="52">
        <f t="shared" ref="C11:C17" si="2">D10+0.01</f>
        <v>64.710000000000008</v>
      </c>
      <c r="D11" s="51">
        <f>TRUNC(SUM($B$8:B11),2)</f>
        <v>78.099999999999994</v>
      </c>
      <c r="F11" s="101">
        <f t="shared" si="0"/>
        <v>2.2999999999999998</v>
      </c>
      <c r="G11" s="101" t="str">
        <f t="shared" si="1"/>
        <v>C</v>
      </c>
      <c r="I11" s="9"/>
    </row>
    <row r="12" spans="1:9" x14ac:dyDescent="0.25">
      <c r="A12" s="80">
        <v>2.2999999999999998</v>
      </c>
      <c r="B12" s="81">
        <f>'[2]overview 2'!B8</f>
        <v>9.1503267973856204</v>
      </c>
      <c r="C12" s="52">
        <f t="shared" si="2"/>
        <v>78.11</v>
      </c>
      <c r="D12" s="51">
        <f>TRUNC(SUM($B$8:B12),2)</f>
        <v>87.25</v>
      </c>
      <c r="F12" s="101">
        <f t="shared" si="0"/>
        <v>2.7</v>
      </c>
      <c r="G12" s="101" t="str">
        <f t="shared" si="1"/>
        <v>D</v>
      </c>
      <c r="I12" s="9"/>
    </row>
    <row r="13" spans="1:9" x14ac:dyDescent="0.25">
      <c r="A13" s="80">
        <v>2.7</v>
      </c>
      <c r="B13" s="81">
        <f>'[2]overview 2'!B9</f>
        <v>5.8823529411764701</v>
      </c>
      <c r="C13" s="52">
        <f t="shared" si="2"/>
        <v>87.26</v>
      </c>
      <c r="D13" s="51">
        <f>TRUNC(SUM($B$8:B13),2)</f>
        <v>93.13</v>
      </c>
      <c r="F13" s="101">
        <f t="shared" si="0"/>
        <v>3</v>
      </c>
      <c r="G13" s="101" t="str">
        <f t="shared" si="1"/>
        <v>D</v>
      </c>
      <c r="I13" s="9"/>
    </row>
    <row r="14" spans="1:9" x14ac:dyDescent="0.25">
      <c r="A14" s="80">
        <v>3</v>
      </c>
      <c r="B14" s="81">
        <f>'[2]overview 2'!B10</f>
        <v>2.9411764705882399</v>
      </c>
      <c r="C14" s="52">
        <f t="shared" si="2"/>
        <v>93.14</v>
      </c>
      <c r="D14" s="51">
        <f>TRUNC(SUM($B$8:B14),2)</f>
        <v>96.07</v>
      </c>
      <c r="F14" s="101">
        <f t="shared" si="0"/>
        <v>3.3</v>
      </c>
      <c r="G14" s="101" t="str">
        <f t="shared" si="1"/>
        <v>E</v>
      </c>
      <c r="I14" s="9"/>
    </row>
    <row r="15" spans="1:9" x14ac:dyDescent="0.25">
      <c r="A15" s="80">
        <v>3.3</v>
      </c>
      <c r="B15" s="81">
        <f>'[2]overview 2'!B11</f>
        <v>2.9411764705882399</v>
      </c>
      <c r="C15" s="52">
        <f t="shared" si="2"/>
        <v>96.08</v>
      </c>
      <c r="D15" s="51">
        <f>TRUNC(SUM($B$8:B15),2)</f>
        <v>99.01</v>
      </c>
      <c r="F15" s="101">
        <f t="shared" si="0"/>
        <v>3.7</v>
      </c>
      <c r="G15" s="101" t="str">
        <f t="shared" si="1"/>
        <v>E</v>
      </c>
      <c r="I15" s="9"/>
    </row>
    <row r="16" spans="1:9" x14ac:dyDescent="0.25">
      <c r="A16" s="80">
        <v>3.7</v>
      </c>
      <c r="B16" s="81">
        <f>'[2]overview 2'!B12</f>
        <v>0.32679738562091498</v>
      </c>
      <c r="C16" s="52">
        <f t="shared" si="2"/>
        <v>99.02000000000001</v>
      </c>
      <c r="D16" s="51">
        <f>TRUNC(SUM($B$8:B16),2)</f>
        <v>99.34</v>
      </c>
      <c r="F16" s="101">
        <f t="shared" si="0"/>
        <v>4</v>
      </c>
      <c r="G16" s="101" t="str">
        <f t="shared" si="1"/>
        <v>E</v>
      </c>
      <c r="I16" s="9"/>
    </row>
    <row r="17" spans="1:12" x14ac:dyDescent="0.25">
      <c r="A17" s="80">
        <v>4</v>
      </c>
      <c r="B17" s="81">
        <f>'[2]overview 2'!B13</f>
        <v>0.65359477124182996</v>
      </c>
      <c r="C17" s="52">
        <f t="shared" si="2"/>
        <v>99.350000000000009</v>
      </c>
      <c r="D17" s="51">
        <f>TRUNC(SUM($B$8:B17),2)</f>
        <v>100</v>
      </c>
      <c r="F17" s="4"/>
      <c r="I17" s="9"/>
      <c r="J17" s="20"/>
      <c r="K17" s="20"/>
    </row>
    <row r="18" spans="1:12" x14ac:dyDescent="0.25">
      <c r="F18" s="4"/>
      <c r="I18" s="9"/>
      <c r="J18" s="20"/>
      <c r="K18" s="20"/>
    </row>
    <row r="19" spans="1:12" x14ac:dyDescent="0.25">
      <c r="A19" s="21"/>
      <c r="B19" s="22"/>
      <c r="F19" s="4"/>
      <c r="I19" s="9"/>
      <c r="J19" s="20"/>
      <c r="K19" s="20"/>
    </row>
    <row r="20" spans="1:12" x14ac:dyDescent="0.25">
      <c r="A20" s="21"/>
      <c r="B20" s="22"/>
      <c r="F20" s="4"/>
      <c r="I20" s="9"/>
      <c r="J20" s="20"/>
      <c r="K20" s="20"/>
    </row>
    <row r="21" spans="1:12" x14ac:dyDescent="0.25">
      <c r="A21" s="21"/>
      <c r="B21" s="22"/>
      <c r="F21" s="4"/>
      <c r="I21" s="9"/>
      <c r="J21" s="20"/>
      <c r="K21" s="20"/>
    </row>
    <row r="22" spans="1:12" x14ac:dyDescent="0.25">
      <c r="A22" s="82" t="s">
        <v>47</v>
      </c>
      <c r="B22" s="83"/>
      <c r="C22" s="83"/>
      <c r="D22" s="83"/>
      <c r="I22" s="20"/>
    </row>
    <row r="23" spans="1:12" ht="30" x14ac:dyDescent="0.25">
      <c r="A23" s="84" t="s">
        <v>2</v>
      </c>
      <c r="B23" s="85" t="s">
        <v>3</v>
      </c>
      <c r="C23" s="172" t="s">
        <v>4</v>
      </c>
      <c r="D23" s="173"/>
      <c r="E23" s="8"/>
      <c r="F23" s="96" t="s">
        <v>35</v>
      </c>
      <c r="G23" s="96" t="s">
        <v>43</v>
      </c>
    </row>
    <row r="24" spans="1:12" x14ac:dyDescent="0.25">
      <c r="A24" s="86"/>
      <c r="B24" s="87"/>
      <c r="C24" s="88" t="s">
        <v>8</v>
      </c>
      <c r="D24" s="89" t="s">
        <v>6</v>
      </c>
      <c r="E24" s="8"/>
      <c r="F24" s="97" t="str">
        <f t="shared" ref="F24:F28" si="3">A26</f>
        <v>A</v>
      </c>
      <c r="G24" s="97">
        <f>INDEX($A$8:$A$17,MATCH(INDEX($C$26:$C$30,MATCH(F24,$A$26:$A$30,0)),$D$7:$D$17,1))</f>
        <v>1</v>
      </c>
    </row>
    <row r="25" spans="1:12" x14ac:dyDescent="0.25">
      <c r="A25" s="90"/>
      <c r="B25" s="91"/>
      <c r="C25" s="91"/>
      <c r="D25" s="91">
        <v>0</v>
      </c>
      <c r="F25" s="97" t="str">
        <f t="shared" si="3"/>
        <v>B</v>
      </c>
      <c r="G25" s="97">
        <f>INDEX($A$8:$A$17,MATCH(INDEX($C$26:$C$30,MATCH(F25,$A$26:$A$30,0)),$D$7:$D$17,1))</f>
        <v>1.3</v>
      </c>
      <c r="L25" s="1"/>
    </row>
    <row r="26" spans="1:12" x14ac:dyDescent="0.25">
      <c r="A26" s="92" t="s">
        <v>28</v>
      </c>
      <c r="B26" s="93">
        <f>'[2]overview 2'!D4</f>
        <v>23.52941176470588</v>
      </c>
      <c r="C26" s="94">
        <v>0</v>
      </c>
      <c r="D26" s="95">
        <f>B26</f>
        <v>23.52941176470588</v>
      </c>
      <c r="F26" s="97" t="str">
        <f t="shared" si="3"/>
        <v>C</v>
      </c>
      <c r="G26" s="97">
        <f>INDEX($A$8:$A$17,MATCH(INDEX($C$26:$C$30,MATCH(F26,$A$26:$A$30,0)),$D$7:$D$17,1))</f>
        <v>1.7</v>
      </c>
      <c r="H26" s="23"/>
      <c r="I26" s="23"/>
      <c r="L26" s="24"/>
    </row>
    <row r="27" spans="1:12" x14ac:dyDescent="0.25">
      <c r="A27" s="92" t="s">
        <v>29</v>
      </c>
      <c r="B27" s="93">
        <f>'[2]overview 2'!D5</f>
        <v>35.294117647058826</v>
      </c>
      <c r="C27" s="94">
        <f>D26+0.01</f>
        <v>23.539411764705882</v>
      </c>
      <c r="D27" s="95">
        <f>D26+B27</f>
        <v>58.82352941176471</v>
      </c>
      <c r="F27" s="97" t="str">
        <f t="shared" si="3"/>
        <v>D</v>
      </c>
      <c r="G27" s="97">
        <f>INDEX($A$8:$A$17,MATCH(INDEX($C$26:$C$30,MATCH(F27,$A$26:$A$30,0)),$D$7:$D$17,1))</f>
        <v>2.2999999999999998</v>
      </c>
      <c r="H27" s="23"/>
      <c r="I27" s="23"/>
      <c r="L27" s="24"/>
    </row>
    <row r="28" spans="1:12" x14ac:dyDescent="0.25">
      <c r="A28" s="92" t="s">
        <v>30</v>
      </c>
      <c r="B28" s="93">
        <f>'[2]overview 2'!D6</f>
        <v>26.05042016806723</v>
      </c>
      <c r="C28" s="94">
        <f t="shared" ref="C28:C30" si="4">D27+0.01</f>
        <v>58.833529411764708</v>
      </c>
      <c r="D28" s="95">
        <f t="shared" ref="D28:D30" si="5">D27+B28</f>
        <v>84.873949579831944</v>
      </c>
      <c r="F28" s="97" t="str">
        <f t="shared" si="3"/>
        <v>E</v>
      </c>
      <c r="G28" s="97">
        <f>INDEX($A$8:$A$17,MATCH(INDEX($C$26:$C$30,MATCH(F28,$A$26:$A$30,0)),$D$7:$D$17,1))</f>
        <v>3</v>
      </c>
      <c r="H28" s="23"/>
      <c r="I28" s="23"/>
      <c r="L28" s="24"/>
    </row>
    <row r="29" spans="1:12" x14ac:dyDescent="0.25">
      <c r="A29" s="92" t="s">
        <v>31</v>
      </c>
      <c r="B29" s="93">
        <f>'[2]overview 2'!D7</f>
        <v>10.92436974789916</v>
      </c>
      <c r="C29" s="94">
        <f t="shared" si="4"/>
        <v>84.883949579831949</v>
      </c>
      <c r="D29" s="95">
        <f t="shared" si="5"/>
        <v>95.798319327731107</v>
      </c>
      <c r="F29" s="23"/>
      <c r="G29" s="23"/>
      <c r="J29" s="24"/>
    </row>
    <row r="30" spans="1:12" x14ac:dyDescent="0.25">
      <c r="A30" s="92" t="s">
        <v>32</v>
      </c>
      <c r="B30" s="93">
        <f>'[2]overview 2'!D8</f>
        <v>4.2016806722689077</v>
      </c>
      <c r="C30" s="94">
        <f t="shared" si="4"/>
        <v>95.808319327731112</v>
      </c>
      <c r="D30" s="95">
        <f t="shared" si="5"/>
        <v>100.00000000000001</v>
      </c>
      <c r="F30" s="23"/>
      <c r="G30" s="23"/>
      <c r="J30" s="24"/>
    </row>
    <row r="31" spans="1:12" x14ac:dyDescent="0.25">
      <c r="D31" s="21"/>
      <c r="G31" s="23"/>
      <c r="H31" s="23"/>
      <c r="I31" s="23"/>
      <c r="J31" s="23"/>
      <c r="K31" s="23"/>
      <c r="L31" s="24"/>
    </row>
    <row r="32" spans="1:12" x14ac:dyDescent="0.25">
      <c r="D32" s="21"/>
      <c r="G32" s="23"/>
      <c r="H32" s="23"/>
      <c r="I32" s="23"/>
      <c r="J32" s="23"/>
      <c r="K32" s="23"/>
      <c r="L32" s="24"/>
    </row>
    <row r="33" spans="4:16" x14ac:dyDescent="0.25">
      <c r="D33" s="21"/>
      <c r="G33" s="23"/>
      <c r="H33" s="23"/>
      <c r="I33" s="23"/>
      <c r="J33" s="23"/>
      <c r="K33" s="23"/>
      <c r="L33" s="24"/>
    </row>
    <row r="34" spans="4:16" x14ac:dyDescent="0.25">
      <c r="D34" s="21"/>
      <c r="G34" s="23"/>
      <c r="H34" s="23"/>
      <c r="I34" s="23"/>
      <c r="J34" s="23"/>
      <c r="K34" s="23"/>
      <c r="L34" s="24"/>
    </row>
    <row r="35" spans="4:16" x14ac:dyDescent="0.25">
      <c r="D35" s="21"/>
      <c r="G35" s="23"/>
      <c r="H35" s="23"/>
      <c r="I35" s="23"/>
      <c r="J35" s="23"/>
      <c r="K35" s="23"/>
      <c r="L35" s="24"/>
    </row>
    <row r="36" spans="4:16" x14ac:dyDescent="0.25">
      <c r="D36" s="21"/>
      <c r="L36" s="24"/>
    </row>
    <row r="37" spans="4:16" x14ac:dyDescent="0.25">
      <c r="D37" s="21"/>
    </row>
    <row r="38" spans="4:16" x14ac:dyDescent="0.25">
      <c r="D38" s="21"/>
    </row>
    <row r="39" spans="4:16" x14ac:dyDescent="0.25">
      <c r="D39" s="21"/>
      <c r="G39" s="23"/>
      <c r="H39" s="23"/>
      <c r="I39" s="23"/>
      <c r="J39" s="23"/>
      <c r="K39" s="23"/>
      <c r="L39" s="24"/>
    </row>
    <row r="40" spans="4:16" x14ac:dyDescent="0.25">
      <c r="G40" s="23"/>
      <c r="H40" s="23"/>
      <c r="I40" s="23"/>
      <c r="J40" s="23"/>
      <c r="K40" s="23"/>
      <c r="L40" s="24"/>
    </row>
    <row r="41" spans="4:16" x14ac:dyDescent="0.25">
      <c r="G41" s="23"/>
      <c r="H41" s="23"/>
      <c r="I41" s="23"/>
      <c r="J41" s="23"/>
      <c r="K41" s="23"/>
      <c r="L41" s="24"/>
    </row>
    <row r="42" spans="4:16" x14ac:dyDescent="0.25">
      <c r="G42" s="23"/>
      <c r="H42" s="23"/>
      <c r="I42" s="23"/>
      <c r="J42" s="23"/>
      <c r="K42" s="23"/>
      <c r="L42" s="24"/>
    </row>
    <row r="43" spans="4:16" x14ac:dyDescent="0.25">
      <c r="G43" s="23"/>
      <c r="H43" s="23"/>
      <c r="I43" s="23"/>
      <c r="J43" s="23"/>
      <c r="K43" s="23"/>
      <c r="L43" s="24"/>
    </row>
    <row r="44" spans="4:16" x14ac:dyDescent="0.25">
      <c r="G44" s="23"/>
      <c r="H44" s="23"/>
      <c r="I44" s="23"/>
      <c r="J44" s="23"/>
      <c r="K44" s="23"/>
      <c r="L44" s="24"/>
    </row>
    <row r="45" spans="4:16" x14ac:dyDescent="0.25">
      <c r="G45" s="23"/>
      <c r="H45" s="23"/>
      <c r="I45" s="23"/>
      <c r="J45" s="23"/>
      <c r="K45" s="23"/>
      <c r="L45" s="24"/>
    </row>
    <row r="46" spans="4:16" x14ac:dyDescent="0.25">
      <c r="G46" s="23"/>
      <c r="H46" s="23"/>
      <c r="I46" s="23"/>
      <c r="J46" s="23"/>
      <c r="K46" s="23"/>
      <c r="L46" s="24"/>
    </row>
    <row r="47" spans="4:16" x14ac:dyDescent="0.25">
      <c r="E47" s="4"/>
      <c r="F47" s="4"/>
      <c r="G47" s="25"/>
      <c r="H47" s="25"/>
      <c r="I47" s="25"/>
      <c r="J47" s="25"/>
      <c r="K47" s="25"/>
      <c r="L47" s="26"/>
      <c r="M47" s="4"/>
      <c r="N47" s="4"/>
      <c r="O47" s="4"/>
      <c r="P47" s="4"/>
    </row>
    <row r="48" spans="4:16" x14ac:dyDescent="0.25">
      <c r="E48" s="4"/>
      <c r="F48" s="4"/>
      <c r="G48" s="25"/>
      <c r="H48" s="25"/>
      <c r="I48" s="25"/>
      <c r="J48" s="25"/>
      <c r="K48" s="25"/>
      <c r="L48" s="26"/>
      <c r="M48" s="4"/>
      <c r="N48" s="4"/>
      <c r="O48" s="4"/>
      <c r="P48" s="4"/>
    </row>
    <row r="49" spans="5:16" x14ac:dyDescent="0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5:16" x14ac:dyDescent="0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5:16" x14ac:dyDescent="0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5:16" x14ac:dyDescent="0.25">
      <c r="E52" s="4"/>
      <c r="F52" s="4"/>
      <c r="G52" s="27"/>
      <c r="H52" s="4"/>
      <c r="I52" s="4"/>
      <c r="J52" s="4"/>
      <c r="K52" s="4"/>
      <c r="L52" s="4"/>
      <c r="M52" s="4"/>
      <c r="N52" s="4"/>
      <c r="O52" s="4"/>
      <c r="P52" s="4"/>
    </row>
    <row r="53" spans="5:16" x14ac:dyDescent="0.25">
      <c r="E53" s="4"/>
      <c r="F53" s="4"/>
      <c r="G53" s="28"/>
      <c r="H53" s="28"/>
      <c r="I53" s="28"/>
      <c r="J53" s="28"/>
      <c r="K53" s="28"/>
      <c r="L53" s="4"/>
      <c r="M53" s="4"/>
      <c r="N53" s="4"/>
      <c r="O53" s="4"/>
      <c r="P53" s="4"/>
    </row>
    <row r="54" spans="5:16" x14ac:dyDescent="0.25">
      <c r="E54" s="4"/>
      <c r="F54" s="4"/>
      <c r="G54" s="25"/>
      <c r="H54" s="25"/>
      <c r="I54" s="25"/>
      <c r="J54" s="25"/>
      <c r="K54" s="25"/>
      <c r="L54" s="4"/>
      <c r="M54" s="4"/>
      <c r="N54" s="4"/>
      <c r="O54" s="4"/>
      <c r="P54" s="4"/>
    </row>
    <row r="55" spans="5:16" x14ac:dyDescent="0.25">
      <c r="E55" s="4"/>
      <c r="F55" s="4"/>
      <c r="G55" s="25"/>
      <c r="H55" s="25"/>
      <c r="I55" s="25"/>
      <c r="J55" s="25"/>
      <c r="K55" s="25"/>
      <c r="L55" s="4"/>
      <c r="M55" s="4"/>
      <c r="N55" s="4"/>
      <c r="O55" s="4"/>
      <c r="P55" s="4"/>
    </row>
    <row r="56" spans="5:16" x14ac:dyDescent="0.25">
      <c r="E56" s="4"/>
      <c r="F56" s="4"/>
      <c r="G56" s="25"/>
      <c r="H56" s="25"/>
      <c r="I56" s="25"/>
      <c r="J56" s="25"/>
      <c r="K56" s="25"/>
      <c r="L56" s="4"/>
      <c r="M56" s="4"/>
      <c r="N56" s="4"/>
      <c r="O56" s="4"/>
      <c r="P56" s="4"/>
    </row>
    <row r="57" spans="5:16" x14ac:dyDescent="0.25">
      <c r="E57" s="4"/>
      <c r="F57" s="4"/>
      <c r="G57" s="25"/>
      <c r="H57" s="25"/>
      <c r="I57" s="25"/>
      <c r="J57" s="25"/>
      <c r="K57" s="25"/>
      <c r="L57" s="4"/>
      <c r="M57" s="4"/>
      <c r="N57" s="4"/>
      <c r="O57" s="4"/>
      <c r="P57" s="4"/>
    </row>
    <row r="58" spans="5:16" x14ac:dyDescent="0.25">
      <c r="E58" s="4"/>
      <c r="F58" s="4"/>
      <c r="G58" s="25"/>
      <c r="H58" s="25"/>
      <c r="I58" s="25"/>
      <c r="J58" s="25"/>
      <c r="K58" s="25"/>
      <c r="L58" s="4"/>
      <c r="M58" s="4"/>
      <c r="N58" s="4"/>
      <c r="O58" s="4"/>
      <c r="P58" s="4"/>
    </row>
    <row r="59" spans="5:16" x14ac:dyDescent="0.25">
      <c r="E59" s="4"/>
      <c r="F59" s="4"/>
      <c r="G59" s="25"/>
      <c r="H59" s="25"/>
      <c r="I59" s="25"/>
      <c r="J59" s="25"/>
      <c r="K59" s="25"/>
      <c r="L59" s="4"/>
      <c r="M59" s="4"/>
      <c r="N59" s="4"/>
      <c r="O59" s="4"/>
      <c r="P59" s="4"/>
    </row>
    <row r="60" spans="5:16" x14ac:dyDescent="0.25">
      <c r="E60" s="4"/>
      <c r="F60" s="4"/>
      <c r="G60" s="25"/>
      <c r="H60" s="25"/>
      <c r="I60" s="25"/>
      <c r="J60" s="25"/>
      <c r="K60" s="25"/>
      <c r="L60" s="4"/>
      <c r="M60" s="4"/>
      <c r="N60" s="4"/>
      <c r="O60" s="4"/>
      <c r="P60" s="4"/>
    </row>
    <row r="61" spans="5:16" x14ac:dyDescent="0.25">
      <c r="E61" s="4"/>
      <c r="F61" s="4"/>
      <c r="G61" s="25"/>
      <c r="H61" s="25"/>
      <c r="I61" s="25"/>
      <c r="J61" s="25"/>
      <c r="K61" s="25"/>
      <c r="L61" s="4"/>
      <c r="M61" s="4"/>
      <c r="N61" s="4"/>
      <c r="O61" s="4"/>
      <c r="P61" s="4"/>
    </row>
    <row r="62" spans="5:16" x14ac:dyDescent="0.25">
      <c r="E62" s="4"/>
      <c r="F62" s="4"/>
      <c r="G62" s="25"/>
      <c r="H62" s="25"/>
      <c r="I62" s="25"/>
      <c r="J62" s="25"/>
      <c r="K62" s="25"/>
      <c r="L62" s="4"/>
      <c r="M62" s="4"/>
      <c r="N62" s="4"/>
      <c r="O62" s="4"/>
      <c r="P62" s="4"/>
    </row>
    <row r="63" spans="5:16" x14ac:dyDescent="0.25">
      <c r="E63" s="4"/>
      <c r="F63" s="4"/>
      <c r="G63" s="25"/>
      <c r="H63" s="25"/>
      <c r="I63" s="25"/>
      <c r="J63" s="25"/>
      <c r="K63" s="25"/>
      <c r="L63" s="4"/>
      <c r="M63" s="4"/>
      <c r="N63" s="4"/>
      <c r="O63" s="4"/>
      <c r="P63" s="4"/>
    </row>
    <row r="64" spans="5:16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5:16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5:16" x14ac:dyDescent="0.25">
      <c r="E66" s="4"/>
      <c r="F66" s="4"/>
      <c r="G66" s="27"/>
      <c r="H66" s="4"/>
      <c r="I66" s="4"/>
      <c r="J66" s="4"/>
      <c r="K66" s="4"/>
      <c r="L66" s="4"/>
      <c r="M66" s="4"/>
      <c r="N66" s="4"/>
      <c r="O66" s="4"/>
      <c r="P66" s="4"/>
    </row>
    <row r="67" spans="5:16" x14ac:dyDescent="0.25">
      <c r="E67" s="4"/>
      <c r="F67" s="4"/>
      <c r="G67" s="4"/>
      <c r="H67" s="4"/>
      <c r="I67" s="4"/>
      <c r="J67" s="4"/>
      <c r="K67" s="4"/>
      <c r="L67" s="4"/>
      <c r="M67" s="27"/>
      <c r="N67" s="4"/>
      <c r="O67" s="4"/>
      <c r="P67" s="4"/>
    </row>
    <row r="68" spans="5:16" x14ac:dyDescent="0.25">
      <c r="E68" s="4"/>
      <c r="F68" s="4"/>
      <c r="G68" s="4"/>
      <c r="H68" s="4"/>
      <c r="I68" s="4"/>
      <c r="J68" s="4"/>
      <c r="K68" s="4"/>
      <c r="L68" s="4"/>
      <c r="M68" s="27"/>
      <c r="N68" s="4"/>
      <c r="O68" s="4"/>
      <c r="P68" s="4"/>
    </row>
    <row r="69" spans="5:16" x14ac:dyDescent="0.25">
      <c r="E69" s="4"/>
      <c r="F69" s="4"/>
      <c r="G69" s="4"/>
      <c r="H69" s="4"/>
      <c r="I69" s="4"/>
      <c r="J69" s="4"/>
      <c r="K69" s="4"/>
      <c r="L69" s="4"/>
      <c r="M69" s="27"/>
      <c r="N69" s="4"/>
      <c r="O69" s="4"/>
      <c r="P69" s="4"/>
    </row>
    <row r="70" spans="5:16" x14ac:dyDescent="0.25">
      <c r="E70" s="4"/>
      <c r="F70" s="4"/>
      <c r="G70" s="4"/>
      <c r="H70" s="4"/>
      <c r="I70" s="4"/>
      <c r="J70" s="4"/>
      <c r="K70" s="4"/>
      <c r="L70" s="4"/>
      <c r="M70" s="27"/>
      <c r="N70" s="4"/>
      <c r="O70" s="4"/>
      <c r="P70" s="4"/>
    </row>
    <row r="71" spans="5:16" x14ac:dyDescent="0.25">
      <c r="E71" s="4"/>
      <c r="F71" s="4"/>
      <c r="G71" s="4"/>
      <c r="H71" s="4"/>
      <c r="I71" s="4"/>
      <c r="J71" s="4"/>
      <c r="K71" s="4"/>
      <c r="L71" s="4"/>
      <c r="M71" s="27"/>
      <c r="N71" s="4"/>
      <c r="O71" s="4"/>
      <c r="P71" s="4"/>
    </row>
    <row r="72" spans="5:16" x14ac:dyDescent="0.25">
      <c r="E72" s="4"/>
      <c r="F72" s="4"/>
      <c r="G72" s="4"/>
      <c r="H72" s="4"/>
      <c r="I72" s="4"/>
      <c r="J72" s="4"/>
      <c r="K72" s="4"/>
      <c r="L72" s="4"/>
      <c r="M72" s="27"/>
      <c r="N72" s="4"/>
      <c r="O72" s="4"/>
      <c r="P72" s="4"/>
    </row>
    <row r="73" spans="5:16" x14ac:dyDescent="0.25">
      <c r="E73" s="4"/>
      <c r="F73" s="4"/>
      <c r="G73" s="4"/>
      <c r="H73" s="4"/>
      <c r="I73" s="4"/>
      <c r="J73" s="4"/>
      <c r="K73" s="4"/>
      <c r="L73" s="4"/>
      <c r="M73" s="27"/>
      <c r="N73" s="4"/>
      <c r="O73" s="4"/>
      <c r="P73" s="4"/>
    </row>
    <row r="74" spans="5:16" x14ac:dyDescent="0.25">
      <c r="E74" s="4"/>
      <c r="F74" s="4"/>
      <c r="G74" s="4"/>
      <c r="H74" s="4"/>
      <c r="I74" s="4"/>
      <c r="J74" s="4"/>
      <c r="K74" s="4"/>
      <c r="L74" s="4"/>
      <c r="M74" s="27"/>
      <c r="N74" s="4"/>
      <c r="O74" s="4"/>
      <c r="P74" s="4"/>
    </row>
    <row r="75" spans="5:16" x14ac:dyDescent="0.25">
      <c r="E75" s="4"/>
      <c r="F75" s="4"/>
      <c r="G75" s="4"/>
      <c r="H75" s="4"/>
      <c r="I75" s="4"/>
      <c r="J75" s="4"/>
      <c r="K75" s="4"/>
      <c r="L75" s="4"/>
      <c r="M75" s="27"/>
      <c r="N75" s="4"/>
      <c r="O75" s="4"/>
      <c r="P75" s="4"/>
    </row>
    <row r="76" spans="5:16" x14ac:dyDescent="0.25">
      <c r="E76" s="4"/>
      <c r="F76" s="4"/>
      <c r="G76" s="4"/>
      <c r="H76" s="4"/>
      <c r="I76" s="4"/>
      <c r="J76" s="4"/>
      <c r="K76" s="4"/>
      <c r="L76" s="4"/>
      <c r="M76" s="27"/>
      <c r="N76" s="4"/>
      <c r="O76" s="4"/>
      <c r="P76" s="4"/>
    </row>
    <row r="77" spans="5:16" x14ac:dyDescent="0.25">
      <c r="E77" s="4"/>
      <c r="F77" s="4"/>
      <c r="G77" s="27"/>
      <c r="H77" s="27"/>
      <c r="I77" s="27"/>
      <c r="J77" s="27"/>
      <c r="K77" s="27"/>
      <c r="L77" s="27"/>
      <c r="M77" s="4"/>
      <c r="N77" s="4"/>
      <c r="O77" s="4"/>
      <c r="P77" s="4"/>
    </row>
    <row r="78" spans="5:16" x14ac:dyDescent="0.2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5:16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5:16" x14ac:dyDescent="0.25">
      <c r="E80" s="4"/>
      <c r="F80" s="4"/>
      <c r="G80" s="4"/>
      <c r="H80" s="4"/>
      <c r="I80" s="4"/>
      <c r="J80" s="4"/>
      <c r="K80" s="4"/>
      <c r="L80" s="4"/>
      <c r="M80" s="27"/>
      <c r="N80" s="4"/>
      <c r="O80" s="4"/>
      <c r="P80" s="4"/>
    </row>
    <row r="81" spans="5:16" x14ac:dyDescent="0.25">
      <c r="E81" s="4"/>
      <c r="F81" s="4"/>
      <c r="G81" s="4"/>
      <c r="H81" s="4"/>
      <c r="I81" s="4"/>
      <c r="J81" s="4"/>
      <c r="K81" s="4"/>
      <c r="L81" s="4"/>
      <c r="M81" s="27"/>
      <c r="N81" s="4"/>
      <c r="O81" s="4"/>
      <c r="P81" s="4"/>
    </row>
    <row r="82" spans="5:16" x14ac:dyDescent="0.25">
      <c r="E82" s="4"/>
      <c r="F82" s="4"/>
      <c r="G82" s="4"/>
      <c r="H82" s="4"/>
      <c r="I82" s="4"/>
      <c r="J82" s="4"/>
      <c r="K82" s="4"/>
      <c r="L82" s="4"/>
      <c r="M82" s="27"/>
      <c r="N82" s="4"/>
      <c r="O82" s="4"/>
      <c r="P82" s="4"/>
    </row>
    <row r="83" spans="5:16" x14ac:dyDescent="0.25">
      <c r="E83" s="4"/>
      <c r="F83" s="4"/>
      <c r="G83" s="4"/>
      <c r="H83" s="4"/>
      <c r="I83" s="4"/>
      <c r="J83" s="4"/>
      <c r="K83" s="4"/>
      <c r="L83" s="4"/>
      <c r="M83" s="27"/>
      <c r="N83" s="4"/>
      <c r="O83" s="4"/>
      <c r="P83" s="4"/>
    </row>
    <row r="84" spans="5:16" x14ac:dyDescent="0.25">
      <c r="E84" s="4"/>
      <c r="F84" s="4"/>
      <c r="G84" s="4"/>
      <c r="H84" s="4"/>
      <c r="I84" s="4"/>
      <c r="J84" s="4"/>
      <c r="K84" s="4"/>
      <c r="L84" s="4"/>
      <c r="M84" s="27"/>
      <c r="N84" s="4"/>
      <c r="O84" s="4"/>
      <c r="P84" s="4"/>
    </row>
    <row r="85" spans="5:16" x14ac:dyDescent="0.25">
      <c r="E85" s="4"/>
      <c r="F85" s="4"/>
      <c r="G85" s="4"/>
      <c r="H85" s="4"/>
      <c r="I85" s="4"/>
      <c r="J85" s="4"/>
      <c r="K85" s="4"/>
      <c r="L85" s="4"/>
      <c r="M85" s="27"/>
      <c r="N85" s="4"/>
      <c r="O85" s="4"/>
      <c r="P85" s="4"/>
    </row>
    <row r="86" spans="5:16" x14ac:dyDescent="0.25">
      <c r="E86" s="4"/>
      <c r="F86" s="4"/>
      <c r="G86" s="4"/>
      <c r="H86" s="4"/>
      <c r="I86" s="4"/>
      <c r="J86" s="4"/>
      <c r="K86" s="4"/>
      <c r="L86" s="4"/>
      <c r="M86" s="27"/>
      <c r="N86" s="4"/>
      <c r="O86" s="4"/>
      <c r="P86" s="4"/>
    </row>
    <row r="87" spans="5:16" x14ac:dyDescent="0.25">
      <c r="E87" s="4"/>
      <c r="F87" s="4"/>
      <c r="G87" s="4"/>
      <c r="H87" s="4"/>
      <c r="I87" s="4"/>
      <c r="J87" s="4"/>
      <c r="K87" s="4"/>
      <c r="L87" s="4"/>
      <c r="M87" s="27"/>
      <c r="N87" s="4"/>
      <c r="O87" s="4"/>
      <c r="P87" s="4"/>
    </row>
    <row r="88" spans="5:16" x14ac:dyDescent="0.25">
      <c r="E88" s="4"/>
      <c r="F88" s="4"/>
      <c r="G88" s="4"/>
      <c r="H88" s="4"/>
      <c r="I88" s="4"/>
      <c r="J88" s="4"/>
      <c r="K88" s="4"/>
      <c r="L88" s="4"/>
      <c r="M88" s="27"/>
      <c r="N88" s="4"/>
      <c r="O88" s="4"/>
      <c r="P88" s="4"/>
    </row>
    <row r="89" spans="5:16" x14ac:dyDescent="0.25">
      <c r="E89" s="4"/>
      <c r="F89" s="4"/>
      <c r="G89" s="4"/>
      <c r="H89" s="4"/>
      <c r="I89" s="4"/>
      <c r="J89" s="4"/>
      <c r="K89" s="4"/>
      <c r="L89" s="4"/>
      <c r="M89" s="27"/>
      <c r="N89" s="4"/>
      <c r="O89" s="4"/>
      <c r="P89" s="4"/>
    </row>
    <row r="90" spans="5:16" x14ac:dyDescent="0.2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5:16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5:16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</sheetData>
  <dataConsolidate/>
  <mergeCells count="2">
    <mergeCell ref="C5:D5"/>
    <mergeCell ref="C23:D2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A96C3-E617-44E7-94F4-9D645900C40C}">
  <dimension ref="A1:P93"/>
  <sheetViews>
    <sheetView zoomScale="115" zoomScaleNormal="115" workbookViewId="0">
      <selection activeCell="A29" sqref="A29"/>
    </sheetView>
  </sheetViews>
  <sheetFormatPr baseColWidth="10" defaultRowHeight="15" x14ac:dyDescent="0.25"/>
  <cols>
    <col min="1" max="1" width="18.28515625" customWidth="1"/>
    <col min="2" max="2" width="17.42578125" customWidth="1"/>
    <col min="3" max="3" width="11.42578125" customWidth="1"/>
    <col min="4" max="4" width="10.7109375" customWidth="1"/>
    <col min="7" max="7" width="22.85546875" customWidth="1"/>
    <col min="8" max="8" width="7.28515625" customWidth="1"/>
    <col min="10" max="10" width="13.140625" customWidth="1"/>
    <col min="11" max="11" width="15.42578125" customWidth="1"/>
    <col min="13" max="13" width="24.7109375" customWidth="1"/>
    <col min="253" max="253" width="18.28515625" customWidth="1"/>
    <col min="254" max="254" width="17.42578125" customWidth="1"/>
    <col min="255" max="255" width="11.42578125" customWidth="1"/>
    <col min="256" max="256" width="10.7109375" customWidth="1"/>
    <col min="257" max="257" width="6.140625" customWidth="1"/>
    <col min="258" max="258" width="24.140625" customWidth="1"/>
    <col min="259" max="259" width="11.85546875" customWidth="1"/>
    <col min="260" max="260" width="17.7109375" customWidth="1"/>
    <col min="269" max="269" width="24.7109375" customWidth="1"/>
    <col min="509" max="509" width="18.28515625" customWidth="1"/>
    <col min="510" max="510" width="17.42578125" customWidth="1"/>
    <col min="511" max="511" width="11.42578125" customWidth="1"/>
    <col min="512" max="512" width="10.7109375" customWidth="1"/>
    <col min="513" max="513" width="6.140625" customWidth="1"/>
    <col min="514" max="514" width="24.140625" customWidth="1"/>
    <col min="515" max="515" width="11.85546875" customWidth="1"/>
    <col min="516" max="516" width="17.7109375" customWidth="1"/>
    <col min="525" max="525" width="24.7109375" customWidth="1"/>
    <col min="765" max="765" width="18.28515625" customWidth="1"/>
    <col min="766" max="766" width="17.42578125" customWidth="1"/>
    <col min="767" max="767" width="11.42578125" customWidth="1"/>
    <col min="768" max="768" width="10.7109375" customWidth="1"/>
    <col min="769" max="769" width="6.140625" customWidth="1"/>
    <col min="770" max="770" width="24.140625" customWidth="1"/>
    <col min="771" max="771" width="11.85546875" customWidth="1"/>
    <col min="772" max="772" width="17.7109375" customWidth="1"/>
    <col min="781" max="781" width="24.7109375" customWidth="1"/>
    <col min="1021" max="1021" width="18.28515625" customWidth="1"/>
    <col min="1022" max="1022" width="17.42578125" customWidth="1"/>
    <col min="1023" max="1023" width="11.42578125" customWidth="1"/>
    <col min="1024" max="1024" width="10.7109375" customWidth="1"/>
    <col min="1025" max="1025" width="6.140625" customWidth="1"/>
    <col min="1026" max="1026" width="24.140625" customWidth="1"/>
    <col min="1027" max="1027" width="11.85546875" customWidth="1"/>
    <col min="1028" max="1028" width="17.7109375" customWidth="1"/>
    <col min="1037" max="1037" width="24.7109375" customWidth="1"/>
    <col min="1277" max="1277" width="18.28515625" customWidth="1"/>
    <col min="1278" max="1278" width="17.42578125" customWidth="1"/>
    <col min="1279" max="1279" width="11.42578125" customWidth="1"/>
    <col min="1280" max="1280" width="10.7109375" customWidth="1"/>
    <col min="1281" max="1281" width="6.140625" customWidth="1"/>
    <col min="1282" max="1282" width="24.140625" customWidth="1"/>
    <col min="1283" max="1283" width="11.85546875" customWidth="1"/>
    <col min="1284" max="1284" width="17.7109375" customWidth="1"/>
    <col min="1293" max="1293" width="24.7109375" customWidth="1"/>
    <col min="1533" max="1533" width="18.28515625" customWidth="1"/>
    <col min="1534" max="1534" width="17.42578125" customWidth="1"/>
    <col min="1535" max="1535" width="11.42578125" customWidth="1"/>
    <col min="1536" max="1536" width="10.7109375" customWidth="1"/>
    <col min="1537" max="1537" width="6.140625" customWidth="1"/>
    <col min="1538" max="1538" width="24.140625" customWidth="1"/>
    <col min="1539" max="1539" width="11.85546875" customWidth="1"/>
    <col min="1540" max="1540" width="17.7109375" customWidth="1"/>
    <col min="1549" max="1549" width="24.7109375" customWidth="1"/>
    <col min="1789" max="1789" width="18.28515625" customWidth="1"/>
    <col min="1790" max="1790" width="17.42578125" customWidth="1"/>
    <col min="1791" max="1791" width="11.42578125" customWidth="1"/>
    <col min="1792" max="1792" width="10.7109375" customWidth="1"/>
    <col min="1793" max="1793" width="6.140625" customWidth="1"/>
    <col min="1794" max="1794" width="24.140625" customWidth="1"/>
    <col min="1795" max="1795" width="11.85546875" customWidth="1"/>
    <col min="1796" max="1796" width="17.7109375" customWidth="1"/>
    <col min="1805" max="1805" width="24.7109375" customWidth="1"/>
    <col min="2045" max="2045" width="18.28515625" customWidth="1"/>
    <col min="2046" max="2046" width="17.42578125" customWidth="1"/>
    <col min="2047" max="2047" width="11.42578125" customWidth="1"/>
    <col min="2048" max="2048" width="10.7109375" customWidth="1"/>
    <col min="2049" max="2049" width="6.140625" customWidth="1"/>
    <col min="2050" max="2050" width="24.140625" customWidth="1"/>
    <col min="2051" max="2051" width="11.85546875" customWidth="1"/>
    <col min="2052" max="2052" width="17.7109375" customWidth="1"/>
    <col min="2061" max="2061" width="24.7109375" customWidth="1"/>
    <col min="2301" max="2301" width="18.28515625" customWidth="1"/>
    <col min="2302" max="2302" width="17.42578125" customWidth="1"/>
    <col min="2303" max="2303" width="11.42578125" customWidth="1"/>
    <col min="2304" max="2304" width="10.7109375" customWidth="1"/>
    <col min="2305" max="2305" width="6.140625" customWidth="1"/>
    <col min="2306" max="2306" width="24.140625" customWidth="1"/>
    <col min="2307" max="2307" width="11.85546875" customWidth="1"/>
    <col min="2308" max="2308" width="17.7109375" customWidth="1"/>
    <col min="2317" max="2317" width="24.7109375" customWidth="1"/>
    <col min="2557" max="2557" width="18.28515625" customWidth="1"/>
    <col min="2558" max="2558" width="17.42578125" customWidth="1"/>
    <col min="2559" max="2559" width="11.42578125" customWidth="1"/>
    <col min="2560" max="2560" width="10.7109375" customWidth="1"/>
    <col min="2561" max="2561" width="6.140625" customWidth="1"/>
    <col min="2562" max="2562" width="24.140625" customWidth="1"/>
    <col min="2563" max="2563" width="11.85546875" customWidth="1"/>
    <col min="2564" max="2564" width="17.7109375" customWidth="1"/>
    <col min="2573" max="2573" width="24.7109375" customWidth="1"/>
    <col min="2813" max="2813" width="18.28515625" customWidth="1"/>
    <col min="2814" max="2814" width="17.42578125" customWidth="1"/>
    <col min="2815" max="2815" width="11.42578125" customWidth="1"/>
    <col min="2816" max="2816" width="10.7109375" customWidth="1"/>
    <col min="2817" max="2817" width="6.140625" customWidth="1"/>
    <col min="2818" max="2818" width="24.140625" customWidth="1"/>
    <col min="2819" max="2819" width="11.85546875" customWidth="1"/>
    <col min="2820" max="2820" width="17.7109375" customWidth="1"/>
    <col min="2829" max="2829" width="24.7109375" customWidth="1"/>
    <col min="3069" max="3069" width="18.28515625" customWidth="1"/>
    <col min="3070" max="3070" width="17.42578125" customWidth="1"/>
    <col min="3071" max="3071" width="11.42578125" customWidth="1"/>
    <col min="3072" max="3072" width="10.7109375" customWidth="1"/>
    <col min="3073" max="3073" width="6.140625" customWidth="1"/>
    <col min="3074" max="3074" width="24.140625" customWidth="1"/>
    <col min="3075" max="3075" width="11.85546875" customWidth="1"/>
    <col min="3076" max="3076" width="17.7109375" customWidth="1"/>
    <col min="3085" max="3085" width="24.7109375" customWidth="1"/>
    <col min="3325" max="3325" width="18.28515625" customWidth="1"/>
    <col min="3326" max="3326" width="17.42578125" customWidth="1"/>
    <col min="3327" max="3327" width="11.42578125" customWidth="1"/>
    <col min="3328" max="3328" width="10.7109375" customWidth="1"/>
    <col min="3329" max="3329" width="6.140625" customWidth="1"/>
    <col min="3330" max="3330" width="24.140625" customWidth="1"/>
    <col min="3331" max="3331" width="11.85546875" customWidth="1"/>
    <col min="3332" max="3332" width="17.7109375" customWidth="1"/>
    <col min="3341" max="3341" width="24.7109375" customWidth="1"/>
    <col min="3581" max="3581" width="18.28515625" customWidth="1"/>
    <col min="3582" max="3582" width="17.42578125" customWidth="1"/>
    <col min="3583" max="3583" width="11.42578125" customWidth="1"/>
    <col min="3584" max="3584" width="10.7109375" customWidth="1"/>
    <col min="3585" max="3585" width="6.140625" customWidth="1"/>
    <col min="3586" max="3586" width="24.140625" customWidth="1"/>
    <col min="3587" max="3587" width="11.85546875" customWidth="1"/>
    <col min="3588" max="3588" width="17.7109375" customWidth="1"/>
    <col min="3597" max="3597" width="24.7109375" customWidth="1"/>
    <col min="3837" max="3837" width="18.28515625" customWidth="1"/>
    <col min="3838" max="3838" width="17.42578125" customWidth="1"/>
    <col min="3839" max="3839" width="11.42578125" customWidth="1"/>
    <col min="3840" max="3840" width="10.7109375" customWidth="1"/>
    <col min="3841" max="3841" width="6.140625" customWidth="1"/>
    <col min="3842" max="3842" width="24.140625" customWidth="1"/>
    <col min="3843" max="3843" width="11.85546875" customWidth="1"/>
    <col min="3844" max="3844" width="17.7109375" customWidth="1"/>
    <col min="3853" max="3853" width="24.7109375" customWidth="1"/>
    <col min="4093" max="4093" width="18.28515625" customWidth="1"/>
    <col min="4094" max="4094" width="17.42578125" customWidth="1"/>
    <col min="4095" max="4095" width="11.42578125" customWidth="1"/>
    <col min="4096" max="4096" width="10.7109375" customWidth="1"/>
    <col min="4097" max="4097" width="6.140625" customWidth="1"/>
    <col min="4098" max="4098" width="24.140625" customWidth="1"/>
    <col min="4099" max="4099" width="11.85546875" customWidth="1"/>
    <col min="4100" max="4100" width="17.7109375" customWidth="1"/>
    <col min="4109" max="4109" width="24.7109375" customWidth="1"/>
    <col min="4349" max="4349" width="18.28515625" customWidth="1"/>
    <col min="4350" max="4350" width="17.42578125" customWidth="1"/>
    <col min="4351" max="4351" width="11.42578125" customWidth="1"/>
    <col min="4352" max="4352" width="10.7109375" customWidth="1"/>
    <col min="4353" max="4353" width="6.140625" customWidth="1"/>
    <col min="4354" max="4354" width="24.140625" customWidth="1"/>
    <col min="4355" max="4355" width="11.85546875" customWidth="1"/>
    <col min="4356" max="4356" width="17.7109375" customWidth="1"/>
    <col min="4365" max="4365" width="24.7109375" customWidth="1"/>
    <col min="4605" max="4605" width="18.28515625" customWidth="1"/>
    <col min="4606" max="4606" width="17.42578125" customWidth="1"/>
    <col min="4607" max="4607" width="11.42578125" customWidth="1"/>
    <col min="4608" max="4608" width="10.7109375" customWidth="1"/>
    <col min="4609" max="4609" width="6.140625" customWidth="1"/>
    <col min="4610" max="4610" width="24.140625" customWidth="1"/>
    <col min="4611" max="4611" width="11.85546875" customWidth="1"/>
    <col min="4612" max="4612" width="17.7109375" customWidth="1"/>
    <col min="4621" max="4621" width="24.7109375" customWidth="1"/>
    <col min="4861" max="4861" width="18.28515625" customWidth="1"/>
    <col min="4862" max="4862" width="17.42578125" customWidth="1"/>
    <col min="4863" max="4863" width="11.42578125" customWidth="1"/>
    <col min="4864" max="4864" width="10.7109375" customWidth="1"/>
    <col min="4865" max="4865" width="6.140625" customWidth="1"/>
    <col min="4866" max="4866" width="24.140625" customWidth="1"/>
    <col min="4867" max="4867" width="11.85546875" customWidth="1"/>
    <col min="4868" max="4868" width="17.7109375" customWidth="1"/>
    <col min="4877" max="4877" width="24.7109375" customWidth="1"/>
    <col min="5117" max="5117" width="18.28515625" customWidth="1"/>
    <col min="5118" max="5118" width="17.42578125" customWidth="1"/>
    <col min="5119" max="5119" width="11.42578125" customWidth="1"/>
    <col min="5120" max="5120" width="10.7109375" customWidth="1"/>
    <col min="5121" max="5121" width="6.140625" customWidth="1"/>
    <col min="5122" max="5122" width="24.140625" customWidth="1"/>
    <col min="5123" max="5123" width="11.85546875" customWidth="1"/>
    <col min="5124" max="5124" width="17.7109375" customWidth="1"/>
    <col min="5133" max="5133" width="24.7109375" customWidth="1"/>
    <col min="5373" max="5373" width="18.28515625" customWidth="1"/>
    <col min="5374" max="5374" width="17.42578125" customWidth="1"/>
    <col min="5375" max="5375" width="11.42578125" customWidth="1"/>
    <col min="5376" max="5376" width="10.7109375" customWidth="1"/>
    <col min="5377" max="5377" width="6.140625" customWidth="1"/>
    <col min="5378" max="5378" width="24.140625" customWidth="1"/>
    <col min="5379" max="5379" width="11.85546875" customWidth="1"/>
    <col min="5380" max="5380" width="17.7109375" customWidth="1"/>
    <col min="5389" max="5389" width="24.7109375" customWidth="1"/>
    <col min="5629" max="5629" width="18.28515625" customWidth="1"/>
    <col min="5630" max="5630" width="17.42578125" customWidth="1"/>
    <col min="5631" max="5631" width="11.42578125" customWidth="1"/>
    <col min="5632" max="5632" width="10.7109375" customWidth="1"/>
    <col min="5633" max="5633" width="6.140625" customWidth="1"/>
    <col min="5634" max="5634" width="24.140625" customWidth="1"/>
    <col min="5635" max="5635" width="11.85546875" customWidth="1"/>
    <col min="5636" max="5636" width="17.7109375" customWidth="1"/>
    <col min="5645" max="5645" width="24.7109375" customWidth="1"/>
    <col min="5885" max="5885" width="18.28515625" customWidth="1"/>
    <col min="5886" max="5886" width="17.42578125" customWidth="1"/>
    <col min="5887" max="5887" width="11.42578125" customWidth="1"/>
    <col min="5888" max="5888" width="10.7109375" customWidth="1"/>
    <col min="5889" max="5889" width="6.140625" customWidth="1"/>
    <col min="5890" max="5890" width="24.140625" customWidth="1"/>
    <col min="5891" max="5891" width="11.85546875" customWidth="1"/>
    <col min="5892" max="5892" width="17.7109375" customWidth="1"/>
    <col min="5901" max="5901" width="24.7109375" customWidth="1"/>
    <col min="6141" max="6141" width="18.28515625" customWidth="1"/>
    <col min="6142" max="6142" width="17.42578125" customWidth="1"/>
    <col min="6143" max="6143" width="11.42578125" customWidth="1"/>
    <col min="6144" max="6144" width="10.7109375" customWidth="1"/>
    <col min="6145" max="6145" width="6.140625" customWidth="1"/>
    <col min="6146" max="6146" width="24.140625" customWidth="1"/>
    <col min="6147" max="6147" width="11.85546875" customWidth="1"/>
    <col min="6148" max="6148" width="17.7109375" customWidth="1"/>
    <col min="6157" max="6157" width="24.7109375" customWidth="1"/>
    <col min="6397" max="6397" width="18.28515625" customWidth="1"/>
    <col min="6398" max="6398" width="17.42578125" customWidth="1"/>
    <col min="6399" max="6399" width="11.42578125" customWidth="1"/>
    <col min="6400" max="6400" width="10.7109375" customWidth="1"/>
    <col min="6401" max="6401" width="6.140625" customWidth="1"/>
    <col min="6402" max="6402" width="24.140625" customWidth="1"/>
    <col min="6403" max="6403" width="11.85546875" customWidth="1"/>
    <col min="6404" max="6404" width="17.7109375" customWidth="1"/>
    <col min="6413" max="6413" width="24.7109375" customWidth="1"/>
    <col min="6653" max="6653" width="18.28515625" customWidth="1"/>
    <col min="6654" max="6654" width="17.42578125" customWidth="1"/>
    <col min="6655" max="6655" width="11.42578125" customWidth="1"/>
    <col min="6656" max="6656" width="10.7109375" customWidth="1"/>
    <col min="6657" max="6657" width="6.140625" customWidth="1"/>
    <col min="6658" max="6658" width="24.140625" customWidth="1"/>
    <col min="6659" max="6659" width="11.85546875" customWidth="1"/>
    <col min="6660" max="6660" width="17.7109375" customWidth="1"/>
    <col min="6669" max="6669" width="24.7109375" customWidth="1"/>
    <col min="6909" max="6909" width="18.28515625" customWidth="1"/>
    <col min="6910" max="6910" width="17.42578125" customWidth="1"/>
    <col min="6911" max="6911" width="11.42578125" customWidth="1"/>
    <col min="6912" max="6912" width="10.7109375" customWidth="1"/>
    <col min="6913" max="6913" width="6.140625" customWidth="1"/>
    <col min="6914" max="6914" width="24.140625" customWidth="1"/>
    <col min="6915" max="6915" width="11.85546875" customWidth="1"/>
    <col min="6916" max="6916" width="17.7109375" customWidth="1"/>
    <col min="6925" max="6925" width="24.7109375" customWidth="1"/>
    <col min="7165" max="7165" width="18.28515625" customWidth="1"/>
    <col min="7166" max="7166" width="17.42578125" customWidth="1"/>
    <col min="7167" max="7167" width="11.42578125" customWidth="1"/>
    <col min="7168" max="7168" width="10.7109375" customWidth="1"/>
    <col min="7169" max="7169" width="6.140625" customWidth="1"/>
    <col min="7170" max="7170" width="24.140625" customWidth="1"/>
    <col min="7171" max="7171" width="11.85546875" customWidth="1"/>
    <col min="7172" max="7172" width="17.7109375" customWidth="1"/>
    <col min="7181" max="7181" width="24.7109375" customWidth="1"/>
    <col min="7421" max="7421" width="18.28515625" customWidth="1"/>
    <col min="7422" max="7422" width="17.42578125" customWidth="1"/>
    <col min="7423" max="7423" width="11.42578125" customWidth="1"/>
    <col min="7424" max="7424" width="10.7109375" customWidth="1"/>
    <col min="7425" max="7425" width="6.140625" customWidth="1"/>
    <col min="7426" max="7426" width="24.140625" customWidth="1"/>
    <col min="7427" max="7427" width="11.85546875" customWidth="1"/>
    <col min="7428" max="7428" width="17.7109375" customWidth="1"/>
    <col min="7437" max="7437" width="24.7109375" customWidth="1"/>
    <col min="7677" max="7677" width="18.28515625" customWidth="1"/>
    <col min="7678" max="7678" width="17.42578125" customWidth="1"/>
    <col min="7679" max="7679" width="11.42578125" customWidth="1"/>
    <col min="7680" max="7680" width="10.7109375" customWidth="1"/>
    <col min="7681" max="7681" width="6.140625" customWidth="1"/>
    <col min="7682" max="7682" width="24.140625" customWidth="1"/>
    <col min="7683" max="7683" width="11.85546875" customWidth="1"/>
    <col min="7684" max="7684" width="17.7109375" customWidth="1"/>
    <col min="7693" max="7693" width="24.7109375" customWidth="1"/>
    <col min="7933" max="7933" width="18.28515625" customWidth="1"/>
    <col min="7934" max="7934" width="17.42578125" customWidth="1"/>
    <col min="7935" max="7935" width="11.42578125" customWidth="1"/>
    <col min="7936" max="7936" width="10.7109375" customWidth="1"/>
    <col min="7937" max="7937" width="6.140625" customWidth="1"/>
    <col min="7938" max="7938" width="24.140625" customWidth="1"/>
    <col min="7939" max="7939" width="11.85546875" customWidth="1"/>
    <col min="7940" max="7940" width="17.7109375" customWidth="1"/>
    <col min="7949" max="7949" width="24.7109375" customWidth="1"/>
    <col min="8189" max="8189" width="18.28515625" customWidth="1"/>
    <col min="8190" max="8190" width="17.42578125" customWidth="1"/>
    <col min="8191" max="8191" width="11.42578125" customWidth="1"/>
    <col min="8192" max="8192" width="10.7109375" customWidth="1"/>
    <col min="8193" max="8193" width="6.140625" customWidth="1"/>
    <col min="8194" max="8194" width="24.140625" customWidth="1"/>
    <col min="8195" max="8195" width="11.85546875" customWidth="1"/>
    <col min="8196" max="8196" width="17.7109375" customWidth="1"/>
    <col min="8205" max="8205" width="24.7109375" customWidth="1"/>
    <col min="8445" max="8445" width="18.28515625" customWidth="1"/>
    <col min="8446" max="8446" width="17.42578125" customWidth="1"/>
    <col min="8447" max="8447" width="11.42578125" customWidth="1"/>
    <col min="8448" max="8448" width="10.7109375" customWidth="1"/>
    <col min="8449" max="8449" width="6.140625" customWidth="1"/>
    <col min="8450" max="8450" width="24.140625" customWidth="1"/>
    <col min="8451" max="8451" width="11.85546875" customWidth="1"/>
    <col min="8452" max="8452" width="17.7109375" customWidth="1"/>
    <col min="8461" max="8461" width="24.7109375" customWidth="1"/>
    <col min="8701" max="8701" width="18.28515625" customWidth="1"/>
    <col min="8702" max="8702" width="17.42578125" customWidth="1"/>
    <col min="8703" max="8703" width="11.42578125" customWidth="1"/>
    <col min="8704" max="8704" width="10.7109375" customWidth="1"/>
    <col min="8705" max="8705" width="6.140625" customWidth="1"/>
    <col min="8706" max="8706" width="24.140625" customWidth="1"/>
    <col min="8707" max="8707" width="11.85546875" customWidth="1"/>
    <col min="8708" max="8708" width="17.7109375" customWidth="1"/>
    <col min="8717" max="8717" width="24.7109375" customWidth="1"/>
    <col min="8957" max="8957" width="18.28515625" customWidth="1"/>
    <col min="8958" max="8958" width="17.42578125" customWidth="1"/>
    <col min="8959" max="8959" width="11.42578125" customWidth="1"/>
    <col min="8960" max="8960" width="10.7109375" customWidth="1"/>
    <col min="8961" max="8961" width="6.140625" customWidth="1"/>
    <col min="8962" max="8962" width="24.140625" customWidth="1"/>
    <col min="8963" max="8963" width="11.85546875" customWidth="1"/>
    <col min="8964" max="8964" width="17.7109375" customWidth="1"/>
    <col min="8973" max="8973" width="24.7109375" customWidth="1"/>
    <col min="9213" max="9213" width="18.28515625" customWidth="1"/>
    <col min="9214" max="9214" width="17.42578125" customWidth="1"/>
    <col min="9215" max="9215" width="11.42578125" customWidth="1"/>
    <col min="9216" max="9216" width="10.7109375" customWidth="1"/>
    <col min="9217" max="9217" width="6.140625" customWidth="1"/>
    <col min="9218" max="9218" width="24.140625" customWidth="1"/>
    <col min="9219" max="9219" width="11.85546875" customWidth="1"/>
    <col min="9220" max="9220" width="17.7109375" customWidth="1"/>
    <col min="9229" max="9229" width="24.7109375" customWidth="1"/>
    <col min="9469" max="9469" width="18.28515625" customWidth="1"/>
    <col min="9470" max="9470" width="17.42578125" customWidth="1"/>
    <col min="9471" max="9471" width="11.42578125" customWidth="1"/>
    <col min="9472" max="9472" width="10.7109375" customWidth="1"/>
    <col min="9473" max="9473" width="6.140625" customWidth="1"/>
    <col min="9474" max="9474" width="24.140625" customWidth="1"/>
    <col min="9475" max="9475" width="11.85546875" customWidth="1"/>
    <col min="9476" max="9476" width="17.7109375" customWidth="1"/>
    <col min="9485" max="9485" width="24.7109375" customWidth="1"/>
    <col min="9725" max="9725" width="18.28515625" customWidth="1"/>
    <col min="9726" max="9726" width="17.42578125" customWidth="1"/>
    <col min="9727" max="9727" width="11.42578125" customWidth="1"/>
    <col min="9728" max="9728" width="10.7109375" customWidth="1"/>
    <col min="9729" max="9729" width="6.140625" customWidth="1"/>
    <col min="9730" max="9730" width="24.140625" customWidth="1"/>
    <col min="9731" max="9731" width="11.85546875" customWidth="1"/>
    <col min="9732" max="9732" width="17.7109375" customWidth="1"/>
    <col min="9741" max="9741" width="24.7109375" customWidth="1"/>
    <col min="9981" max="9981" width="18.28515625" customWidth="1"/>
    <col min="9982" max="9982" width="17.42578125" customWidth="1"/>
    <col min="9983" max="9983" width="11.42578125" customWidth="1"/>
    <col min="9984" max="9984" width="10.7109375" customWidth="1"/>
    <col min="9985" max="9985" width="6.140625" customWidth="1"/>
    <col min="9986" max="9986" width="24.140625" customWidth="1"/>
    <col min="9987" max="9987" width="11.85546875" customWidth="1"/>
    <col min="9988" max="9988" width="17.7109375" customWidth="1"/>
    <col min="9997" max="9997" width="24.7109375" customWidth="1"/>
    <col min="10237" max="10237" width="18.28515625" customWidth="1"/>
    <col min="10238" max="10238" width="17.42578125" customWidth="1"/>
    <col min="10239" max="10239" width="11.42578125" customWidth="1"/>
    <col min="10240" max="10240" width="10.7109375" customWidth="1"/>
    <col min="10241" max="10241" width="6.140625" customWidth="1"/>
    <col min="10242" max="10242" width="24.140625" customWidth="1"/>
    <col min="10243" max="10243" width="11.85546875" customWidth="1"/>
    <col min="10244" max="10244" width="17.7109375" customWidth="1"/>
    <col min="10253" max="10253" width="24.7109375" customWidth="1"/>
    <col min="10493" max="10493" width="18.28515625" customWidth="1"/>
    <col min="10494" max="10494" width="17.42578125" customWidth="1"/>
    <col min="10495" max="10495" width="11.42578125" customWidth="1"/>
    <col min="10496" max="10496" width="10.7109375" customWidth="1"/>
    <col min="10497" max="10497" width="6.140625" customWidth="1"/>
    <col min="10498" max="10498" width="24.140625" customWidth="1"/>
    <col min="10499" max="10499" width="11.85546875" customWidth="1"/>
    <col min="10500" max="10500" width="17.7109375" customWidth="1"/>
    <col min="10509" max="10509" width="24.7109375" customWidth="1"/>
    <col min="10749" max="10749" width="18.28515625" customWidth="1"/>
    <col min="10750" max="10750" width="17.42578125" customWidth="1"/>
    <col min="10751" max="10751" width="11.42578125" customWidth="1"/>
    <col min="10752" max="10752" width="10.7109375" customWidth="1"/>
    <col min="10753" max="10753" width="6.140625" customWidth="1"/>
    <col min="10754" max="10754" width="24.140625" customWidth="1"/>
    <col min="10755" max="10755" width="11.85546875" customWidth="1"/>
    <col min="10756" max="10756" width="17.7109375" customWidth="1"/>
    <col min="10765" max="10765" width="24.7109375" customWidth="1"/>
    <col min="11005" max="11005" width="18.28515625" customWidth="1"/>
    <col min="11006" max="11006" width="17.42578125" customWidth="1"/>
    <col min="11007" max="11007" width="11.42578125" customWidth="1"/>
    <col min="11008" max="11008" width="10.7109375" customWidth="1"/>
    <col min="11009" max="11009" width="6.140625" customWidth="1"/>
    <col min="11010" max="11010" width="24.140625" customWidth="1"/>
    <col min="11011" max="11011" width="11.85546875" customWidth="1"/>
    <col min="11012" max="11012" width="17.7109375" customWidth="1"/>
    <col min="11021" max="11021" width="24.7109375" customWidth="1"/>
    <col min="11261" max="11261" width="18.28515625" customWidth="1"/>
    <col min="11262" max="11262" width="17.42578125" customWidth="1"/>
    <col min="11263" max="11263" width="11.42578125" customWidth="1"/>
    <col min="11264" max="11264" width="10.7109375" customWidth="1"/>
    <col min="11265" max="11265" width="6.140625" customWidth="1"/>
    <col min="11266" max="11266" width="24.140625" customWidth="1"/>
    <col min="11267" max="11267" width="11.85546875" customWidth="1"/>
    <col min="11268" max="11268" width="17.7109375" customWidth="1"/>
    <col min="11277" max="11277" width="24.7109375" customWidth="1"/>
    <col min="11517" max="11517" width="18.28515625" customWidth="1"/>
    <col min="11518" max="11518" width="17.42578125" customWidth="1"/>
    <col min="11519" max="11519" width="11.42578125" customWidth="1"/>
    <col min="11520" max="11520" width="10.7109375" customWidth="1"/>
    <col min="11521" max="11521" width="6.140625" customWidth="1"/>
    <col min="11522" max="11522" width="24.140625" customWidth="1"/>
    <col min="11523" max="11523" width="11.85546875" customWidth="1"/>
    <col min="11524" max="11524" width="17.7109375" customWidth="1"/>
    <col min="11533" max="11533" width="24.7109375" customWidth="1"/>
    <col min="11773" max="11773" width="18.28515625" customWidth="1"/>
    <col min="11774" max="11774" width="17.42578125" customWidth="1"/>
    <col min="11775" max="11775" width="11.42578125" customWidth="1"/>
    <col min="11776" max="11776" width="10.7109375" customWidth="1"/>
    <col min="11777" max="11777" width="6.140625" customWidth="1"/>
    <col min="11778" max="11778" width="24.140625" customWidth="1"/>
    <col min="11779" max="11779" width="11.85546875" customWidth="1"/>
    <col min="11780" max="11780" width="17.7109375" customWidth="1"/>
    <col min="11789" max="11789" width="24.7109375" customWidth="1"/>
    <col min="12029" max="12029" width="18.28515625" customWidth="1"/>
    <col min="12030" max="12030" width="17.42578125" customWidth="1"/>
    <col min="12031" max="12031" width="11.42578125" customWidth="1"/>
    <col min="12032" max="12032" width="10.7109375" customWidth="1"/>
    <col min="12033" max="12033" width="6.140625" customWidth="1"/>
    <col min="12034" max="12034" width="24.140625" customWidth="1"/>
    <col min="12035" max="12035" width="11.85546875" customWidth="1"/>
    <col min="12036" max="12036" width="17.7109375" customWidth="1"/>
    <col min="12045" max="12045" width="24.7109375" customWidth="1"/>
    <col min="12285" max="12285" width="18.28515625" customWidth="1"/>
    <col min="12286" max="12286" width="17.42578125" customWidth="1"/>
    <col min="12287" max="12287" width="11.42578125" customWidth="1"/>
    <col min="12288" max="12288" width="10.7109375" customWidth="1"/>
    <col min="12289" max="12289" width="6.140625" customWidth="1"/>
    <col min="12290" max="12290" width="24.140625" customWidth="1"/>
    <col min="12291" max="12291" width="11.85546875" customWidth="1"/>
    <col min="12292" max="12292" width="17.7109375" customWidth="1"/>
    <col min="12301" max="12301" width="24.7109375" customWidth="1"/>
    <col min="12541" max="12541" width="18.28515625" customWidth="1"/>
    <col min="12542" max="12542" width="17.42578125" customWidth="1"/>
    <col min="12543" max="12543" width="11.42578125" customWidth="1"/>
    <col min="12544" max="12544" width="10.7109375" customWidth="1"/>
    <col min="12545" max="12545" width="6.140625" customWidth="1"/>
    <col min="12546" max="12546" width="24.140625" customWidth="1"/>
    <col min="12547" max="12547" width="11.85546875" customWidth="1"/>
    <col min="12548" max="12548" width="17.7109375" customWidth="1"/>
    <col min="12557" max="12557" width="24.7109375" customWidth="1"/>
    <col min="12797" max="12797" width="18.28515625" customWidth="1"/>
    <col min="12798" max="12798" width="17.42578125" customWidth="1"/>
    <col min="12799" max="12799" width="11.42578125" customWidth="1"/>
    <col min="12800" max="12800" width="10.7109375" customWidth="1"/>
    <col min="12801" max="12801" width="6.140625" customWidth="1"/>
    <col min="12802" max="12802" width="24.140625" customWidth="1"/>
    <col min="12803" max="12803" width="11.85546875" customWidth="1"/>
    <col min="12804" max="12804" width="17.7109375" customWidth="1"/>
    <col min="12813" max="12813" width="24.7109375" customWidth="1"/>
    <col min="13053" max="13053" width="18.28515625" customWidth="1"/>
    <col min="13054" max="13054" width="17.42578125" customWidth="1"/>
    <col min="13055" max="13055" width="11.42578125" customWidth="1"/>
    <col min="13056" max="13056" width="10.7109375" customWidth="1"/>
    <col min="13057" max="13057" width="6.140625" customWidth="1"/>
    <col min="13058" max="13058" width="24.140625" customWidth="1"/>
    <col min="13059" max="13059" width="11.85546875" customWidth="1"/>
    <col min="13060" max="13060" width="17.7109375" customWidth="1"/>
    <col min="13069" max="13069" width="24.7109375" customWidth="1"/>
    <col min="13309" max="13309" width="18.28515625" customWidth="1"/>
    <col min="13310" max="13310" width="17.42578125" customWidth="1"/>
    <col min="13311" max="13311" width="11.42578125" customWidth="1"/>
    <col min="13312" max="13312" width="10.7109375" customWidth="1"/>
    <col min="13313" max="13313" width="6.140625" customWidth="1"/>
    <col min="13314" max="13314" width="24.140625" customWidth="1"/>
    <col min="13315" max="13315" width="11.85546875" customWidth="1"/>
    <col min="13316" max="13316" width="17.7109375" customWidth="1"/>
    <col min="13325" max="13325" width="24.7109375" customWidth="1"/>
    <col min="13565" max="13565" width="18.28515625" customWidth="1"/>
    <col min="13566" max="13566" width="17.42578125" customWidth="1"/>
    <col min="13567" max="13567" width="11.42578125" customWidth="1"/>
    <col min="13568" max="13568" width="10.7109375" customWidth="1"/>
    <col min="13569" max="13569" width="6.140625" customWidth="1"/>
    <col min="13570" max="13570" width="24.140625" customWidth="1"/>
    <col min="13571" max="13571" width="11.85546875" customWidth="1"/>
    <col min="13572" max="13572" width="17.7109375" customWidth="1"/>
    <col min="13581" max="13581" width="24.7109375" customWidth="1"/>
    <col min="13821" max="13821" width="18.28515625" customWidth="1"/>
    <col min="13822" max="13822" width="17.42578125" customWidth="1"/>
    <col min="13823" max="13823" width="11.42578125" customWidth="1"/>
    <col min="13824" max="13824" width="10.7109375" customWidth="1"/>
    <col min="13825" max="13825" width="6.140625" customWidth="1"/>
    <col min="13826" max="13826" width="24.140625" customWidth="1"/>
    <col min="13827" max="13827" width="11.85546875" customWidth="1"/>
    <col min="13828" max="13828" width="17.7109375" customWidth="1"/>
    <col min="13837" max="13837" width="24.7109375" customWidth="1"/>
    <col min="14077" max="14077" width="18.28515625" customWidth="1"/>
    <col min="14078" max="14078" width="17.42578125" customWidth="1"/>
    <col min="14079" max="14079" width="11.42578125" customWidth="1"/>
    <col min="14080" max="14080" width="10.7109375" customWidth="1"/>
    <col min="14081" max="14081" width="6.140625" customWidth="1"/>
    <col min="14082" max="14082" width="24.140625" customWidth="1"/>
    <col min="14083" max="14083" width="11.85546875" customWidth="1"/>
    <col min="14084" max="14084" width="17.7109375" customWidth="1"/>
    <col min="14093" max="14093" width="24.7109375" customWidth="1"/>
    <col min="14333" max="14333" width="18.28515625" customWidth="1"/>
    <col min="14334" max="14334" width="17.42578125" customWidth="1"/>
    <col min="14335" max="14335" width="11.42578125" customWidth="1"/>
    <col min="14336" max="14336" width="10.7109375" customWidth="1"/>
    <col min="14337" max="14337" width="6.140625" customWidth="1"/>
    <col min="14338" max="14338" width="24.140625" customWidth="1"/>
    <col min="14339" max="14339" width="11.85546875" customWidth="1"/>
    <col min="14340" max="14340" width="17.7109375" customWidth="1"/>
    <col min="14349" max="14349" width="24.7109375" customWidth="1"/>
    <col min="14589" max="14589" width="18.28515625" customWidth="1"/>
    <col min="14590" max="14590" width="17.42578125" customWidth="1"/>
    <col min="14591" max="14591" width="11.42578125" customWidth="1"/>
    <col min="14592" max="14592" width="10.7109375" customWidth="1"/>
    <col min="14593" max="14593" width="6.140625" customWidth="1"/>
    <col min="14594" max="14594" width="24.140625" customWidth="1"/>
    <col min="14595" max="14595" width="11.85546875" customWidth="1"/>
    <col min="14596" max="14596" width="17.7109375" customWidth="1"/>
    <col min="14605" max="14605" width="24.7109375" customWidth="1"/>
    <col min="14845" max="14845" width="18.28515625" customWidth="1"/>
    <col min="14846" max="14846" width="17.42578125" customWidth="1"/>
    <col min="14847" max="14847" width="11.42578125" customWidth="1"/>
    <col min="14848" max="14848" width="10.7109375" customWidth="1"/>
    <col min="14849" max="14849" width="6.140625" customWidth="1"/>
    <col min="14850" max="14850" width="24.140625" customWidth="1"/>
    <col min="14851" max="14851" width="11.85546875" customWidth="1"/>
    <col min="14852" max="14852" width="17.7109375" customWidth="1"/>
    <col min="14861" max="14861" width="24.7109375" customWidth="1"/>
    <col min="15101" max="15101" width="18.28515625" customWidth="1"/>
    <col min="15102" max="15102" width="17.42578125" customWidth="1"/>
    <col min="15103" max="15103" width="11.42578125" customWidth="1"/>
    <col min="15104" max="15104" width="10.7109375" customWidth="1"/>
    <col min="15105" max="15105" width="6.140625" customWidth="1"/>
    <col min="15106" max="15106" width="24.140625" customWidth="1"/>
    <col min="15107" max="15107" width="11.85546875" customWidth="1"/>
    <col min="15108" max="15108" width="17.7109375" customWidth="1"/>
    <col min="15117" max="15117" width="24.7109375" customWidth="1"/>
    <col min="15357" max="15357" width="18.28515625" customWidth="1"/>
    <col min="15358" max="15358" width="17.42578125" customWidth="1"/>
    <col min="15359" max="15359" width="11.42578125" customWidth="1"/>
    <col min="15360" max="15360" width="10.7109375" customWidth="1"/>
    <col min="15361" max="15361" width="6.140625" customWidth="1"/>
    <col min="15362" max="15362" width="24.140625" customWidth="1"/>
    <col min="15363" max="15363" width="11.85546875" customWidth="1"/>
    <col min="15364" max="15364" width="17.7109375" customWidth="1"/>
    <col min="15373" max="15373" width="24.7109375" customWidth="1"/>
    <col min="15613" max="15613" width="18.28515625" customWidth="1"/>
    <col min="15614" max="15614" width="17.42578125" customWidth="1"/>
    <col min="15615" max="15615" width="11.42578125" customWidth="1"/>
    <col min="15616" max="15616" width="10.7109375" customWidth="1"/>
    <col min="15617" max="15617" width="6.140625" customWidth="1"/>
    <col min="15618" max="15618" width="24.140625" customWidth="1"/>
    <col min="15619" max="15619" width="11.85546875" customWidth="1"/>
    <col min="15620" max="15620" width="17.7109375" customWidth="1"/>
    <col min="15629" max="15629" width="24.7109375" customWidth="1"/>
    <col min="15869" max="15869" width="18.28515625" customWidth="1"/>
    <col min="15870" max="15870" width="17.42578125" customWidth="1"/>
    <col min="15871" max="15871" width="11.42578125" customWidth="1"/>
    <col min="15872" max="15872" width="10.7109375" customWidth="1"/>
    <col min="15873" max="15873" width="6.140625" customWidth="1"/>
    <col min="15874" max="15874" width="24.140625" customWidth="1"/>
    <col min="15875" max="15875" width="11.85546875" customWidth="1"/>
    <col min="15876" max="15876" width="17.7109375" customWidth="1"/>
    <col min="15885" max="15885" width="24.7109375" customWidth="1"/>
    <col min="16125" max="16125" width="18.28515625" customWidth="1"/>
    <col min="16126" max="16126" width="17.42578125" customWidth="1"/>
    <col min="16127" max="16127" width="11.42578125" customWidth="1"/>
    <col min="16128" max="16128" width="10.7109375" customWidth="1"/>
    <col min="16129" max="16129" width="6.140625" customWidth="1"/>
    <col min="16130" max="16130" width="24.140625" customWidth="1"/>
    <col min="16131" max="16131" width="11.85546875" customWidth="1"/>
    <col min="16132" max="16132" width="17.7109375" customWidth="1"/>
    <col min="16141" max="16141" width="24.7109375" customWidth="1"/>
  </cols>
  <sheetData>
    <row r="1" spans="1:10" x14ac:dyDescent="0.25">
      <c r="A1" s="1" t="s">
        <v>33</v>
      </c>
    </row>
    <row r="2" spans="1:10" x14ac:dyDescent="0.25">
      <c r="A2" t="s">
        <v>37</v>
      </c>
    </row>
    <row r="5" spans="1:10" x14ac:dyDescent="0.25">
      <c r="A5" s="78" t="s">
        <v>41</v>
      </c>
      <c r="B5" s="47"/>
      <c r="C5" s="47"/>
      <c r="D5" s="47"/>
    </row>
    <row r="6" spans="1:10" ht="30" x14ac:dyDescent="0.25">
      <c r="A6" s="54" t="s">
        <v>2</v>
      </c>
      <c r="B6" s="67" t="s">
        <v>3</v>
      </c>
      <c r="C6" s="168" t="s">
        <v>4</v>
      </c>
      <c r="D6" s="169"/>
      <c r="F6" s="53" t="s">
        <v>1</v>
      </c>
      <c r="G6" s="53" t="s">
        <v>38</v>
      </c>
    </row>
    <row r="7" spans="1:10" ht="43.5" customHeight="1" x14ac:dyDescent="0.25">
      <c r="A7" s="50"/>
      <c r="B7" s="68"/>
      <c r="C7" s="57" t="s">
        <v>8</v>
      </c>
      <c r="D7" s="55" t="s">
        <v>6</v>
      </c>
      <c r="E7" s="8"/>
      <c r="F7" s="101">
        <f t="shared" ref="F7:F16" si="0">A9</f>
        <v>1</v>
      </c>
      <c r="G7" s="104">
        <f t="shared" ref="G7:G16" si="1">INDEX($A$26:$A$31,MATCH(INDEX($C$9:$C$18,MATCH(F7,$A$9:$A$18,0)),$D$25:$D$31,1))</f>
        <v>10</v>
      </c>
    </row>
    <row r="8" spans="1:10" x14ac:dyDescent="0.25">
      <c r="A8" s="79"/>
      <c r="B8" s="49"/>
      <c r="C8" s="124"/>
      <c r="D8" s="125">
        <v>0</v>
      </c>
      <c r="E8" s="8"/>
      <c r="F8" s="101">
        <f t="shared" si="0"/>
        <v>1.3</v>
      </c>
      <c r="G8" s="104">
        <f t="shared" si="1"/>
        <v>10</v>
      </c>
    </row>
    <row r="9" spans="1:10" x14ac:dyDescent="0.25">
      <c r="A9" s="80">
        <v>1</v>
      </c>
      <c r="B9" s="81">
        <f>'[2]overview 2'!B4</f>
        <v>17.647058823529399</v>
      </c>
      <c r="C9" s="126">
        <v>0</v>
      </c>
      <c r="D9" s="127">
        <f>B9</f>
        <v>17.647058823529399</v>
      </c>
      <c r="F9" s="101">
        <f t="shared" si="0"/>
        <v>1.7</v>
      </c>
      <c r="G9" s="104">
        <f t="shared" si="1"/>
        <v>9</v>
      </c>
    </row>
    <row r="10" spans="1:10" x14ac:dyDescent="0.25">
      <c r="A10" s="80">
        <v>1.3</v>
      </c>
      <c r="B10" s="81">
        <f>'[2]overview 2'!B5</f>
        <v>28.431372549019603</v>
      </c>
      <c r="C10" s="60">
        <f>D9+0.01</f>
        <v>17.6570588235294</v>
      </c>
      <c r="D10" s="61">
        <f>SUM($B$9:B10)</f>
        <v>46.078431372549005</v>
      </c>
      <c r="F10" s="101">
        <f t="shared" si="0"/>
        <v>2</v>
      </c>
      <c r="G10" s="104">
        <f t="shared" si="1"/>
        <v>9</v>
      </c>
    </row>
    <row r="11" spans="1:10" x14ac:dyDescent="0.25">
      <c r="A11" s="80">
        <v>1.7</v>
      </c>
      <c r="B11" s="81">
        <f>'[2]overview 2'!B6</f>
        <v>18.627450980392197</v>
      </c>
      <c r="C11" s="60">
        <f>D10+0.01</f>
        <v>46.088431372549003</v>
      </c>
      <c r="D11" s="61">
        <f>SUM($B$9:B11)</f>
        <v>64.705882352941202</v>
      </c>
      <c r="F11" s="101">
        <f t="shared" si="0"/>
        <v>2.2999999999999998</v>
      </c>
      <c r="G11" s="104">
        <f t="shared" si="1"/>
        <v>8</v>
      </c>
    </row>
    <row r="12" spans="1:10" x14ac:dyDescent="0.25">
      <c r="A12" s="80">
        <v>2</v>
      </c>
      <c r="B12" s="81">
        <f>'[2]overview 2'!B7</f>
        <v>13.398692810457499</v>
      </c>
      <c r="C12" s="60">
        <f t="shared" ref="C12:C18" si="2">D11+0.01</f>
        <v>64.715882352941208</v>
      </c>
      <c r="D12" s="61">
        <f>SUM($B$9:B12)</f>
        <v>78.104575163398707</v>
      </c>
      <c r="F12" s="101">
        <f t="shared" si="0"/>
        <v>2.7</v>
      </c>
      <c r="G12" s="104">
        <f t="shared" si="1"/>
        <v>8</v>
      </c>
    </row>
    <row r="13" spans="1:10" x14ac:dyDescent="0.25">
      <c r="A13" s="80">
        <v>2.2999999999999998</v>
      </c>
      <c r="B13" s="81">
        <f>'[2]overview 2'!B8</f>
        <v>9.1503267973856204</v>
      </c>
      <c r="C13" s="60">
        <f t="shared" si="2"/>
        <v>78.114575163398712</v>
      </c>
      <c r="D13" s="61">
        <f>SUM($B$9:B13)</f>
        <v>87.254901960784323</v>
      </c>
      <c r="F13" s="101">
        <f t="shared" si="0"/>
        <v>3</v>
      </c>
      <c r="G13" s="104">
        <f t="shared" si="1"/>
        <v>7</v>
      </c>
      <c r="I13" s="102"/>
      <c r="J13" s="103"/>
    </row>
    <row r="14" spans="1:10" x14ac:dyDescent="0.25">
      <c r="A14" s="80">
        <v>2.7</v>
      </c>
      <c r="B14" s="81">
        <f>'[2]overview 2'!B9</f>
        <v>5.8823529411764701</v>
      </c>
      <c r="C14" s="60">
        <f t="shared" si="2"/>
        <v>87.264901960784329</v>
      </c>
      <c r="D14" s="61">
        <f>SUM($B$9:B14)</f>
        <v>93.137254901960787</v>
      </c>
      <c r="F14" s="101">
        <f t="shared" si="0"/>
        <v>3.3</v>
      </c>
      <c r="G14" s="104">
        <f t="shared" si="1"/>
        <v>7</v>
      </c>
      <c r="I14" s="102"/>
      <c r="J14" s="103"/>
    </row>
    <row r="15" spans="1:10" x14ac:dyDescent="0.25">
      <c r="A15" s="80">
        <v>3</v>
      </c>
      <c r="B15" s="81">
        <f>'[2]overview 2'!B10</f>
        <v>2.9411764705882399</v>
      </c>
      <c r="C15" s="60">
        <f t="shared" si="2"/>
        <v>93.147254901960792</v>
      </c>
      <c r="D15" s="61">
        <f>SUM($B$9:B15)</f>
        <v>96.078431372549034</v>
      </c>
      <c r="F15" s="101">
        <f t="shared" si="0"/>
        <v>3.7</v>
      </c>
      <c r="G15" s="104">
        <f t="shared" si="1"/>
        <v>6</v>
      </c>
      <c r="I15" s="102"/>
      <c r="J15" s="103"/>
    </row>
    <row r="16" spans="1:10" x14ac:dyDescent="0.25">
      <c r="A16" s="80">
        <v>3.3</v>
      </c>
      <c r="B16" s="81">
        <f>'[2]overview 2'!B11</f>
        <v>2.9411764705882399</v>
      </c>
      <c r="C16" s="60">
        <f t="shared" si="2"/>
        <v>96.088431372549039</v>
      </c>
      <c r="D16" s="61">
        <f>SUM($B$9:B16)</f>
        <v>99.01960784313728</v>
      </c>
      <c r="F16" s="101">
        <f t="shared" si="0"/>
        <v>4</v>
      </c>
      <c r="G16" s="104">
        <f t="shared" si="1"/>
        <v>6</v>
      </c>
      <c r="I16" s="102"/>
      <c r="J16" s="103"/>
    </row>
    <row r="17" spans="1:12" x14ac:dyDescent="0.25">
      <c r="A17" s="80">
        <v>3.7</v>
      </c>
      <c r="B17" s="81">
        <f>'[2]overview 2'!B12</f>
        <v>0.32679738562091498</v>
      </c>
      <c r="C17" s="60">
        <f t="shared" si="2"/>
        <v>99.029607843137285</v>
      </c>
      <c r="D17" s="61">
        <f>SUM($B$9:B17)</f>
        <v>99.346405228758201</v>
      </c>
      <c r="F17" s="4"/>
      <c r="I17" s="102"/>
      <c r="J17" s="103"/>
    </row>
    <row r="18" spans="1:12" x14ac:dyDescent="0.25">
      <c r="A18" s="80">
        <v>4</v>
      </c>
      <c r="B18" s="81">
        <f>'[2]overview 2'!B13</f>
        <v>0.65359477124182996</v>
      </c>
      <c r="C18" s="60">
        <f t="shared" si="2"/>
        <v>99.356405228758206</v>
      </c>
      <c r="D18" s="61">
        <f>SUM($B$9:B18)</f>
        <v>100.00000000000003</v>
      </c>
      <c r="F18" s="4"/>
      <c r="G18" s="4"/>
      <c r="H18" s="4"/>
      <c r="I18" s="4"/>
    </row>
    <row r="19" spans="1:12" x14ac:dyDescent="0.25">
      <c r="A19" s="21"/>
      <c r="B19" s="22"/>
      <c r="F19" s="4"/>
      <c r="G19" s="4"/>
      <c r="H19" s="4"/>
      <c r="I19" s="4"/>
    </row>
    <row r="20" spans="1:12" x14ac:dyDescent="0.25">
      <c r="A20" s="21"/>
      <c r="B20" s="22"/>
      <c r="F20" s="4"/>
      <c r="G20" s="4"/>
      <c r="H20" s="4"/>
      <c r="I20" s="4"/>
    </row>
    <row r="21" spans="1:12" x14ac:dyDescent="0.25">
      <c r="A21" s="21"/>
      <c r="B21" s="22"/>
      <c r="F21" s="4"/>
      <c r="G21" s="4"/>
      <c r="H21" s="4"/>
      <c r="I21" s="4"/>
    </row>
    <row r="22" spans="1:12" x14ac:dyDescent="0.25">
      <c r="A22" s="105" t="s">
        <v>45</v>
      </c>
      <c r="B22" s="105"/>
      <c r="C22" s="106"/>
      <c r="D22" s="106"/>
    </row>
    <row r="23" spans="1:12" ht="30" x14ac:dyDescent="0.25">
      <c r="A23" s="107" t="s">
        <v>2</v>
      </c>
      <c r="B23" s="108" t="s">
        <v>3</v>
      </c>
      <c r="C23" s="170" t="s">
        <v>4</v>
      </c>
      <c r="D23" s="171"/>
      <c r="E23" s="8"/>
      <c r="F23" s="117" t="s">
        <v>39</v>
      </c>
      <c r="G23" s="117" t="s">
        <v>10</v>
      </c>
    </row>
    <row r="24" spans="1:12" x14ac:dyDescent="0.25">
      <c r="A24" s="109"/>
      <c r="B24" s="110"/>
      <c r="C24" s="111" t="s">
        <v>8</v>
      </c>
      <c r="D24" s="112" t="s">
        <v>9</v>
      </c>
      <c r="E24" s="8"/>
      <c r="F24" s="118">
        <f t="shared" ref="F24:F29" si="3">A26</f>
        <v>10</v>
      </c>
      <c r="G24" s="119">
        <f t="shared" ref="G24:G29" si="4">INDEX($A$9:$A$18,MATCH(INDEX($C$26:$C$31,MATCH(F24,$A$26:$A$31,0)),$D$8:$D$18,1))</f>
        <v>1</v>
      </c>
    </row>
    <row r="25" spans="1:12" x14ac:dyDescent="0.25">
      <c r="A25" s="113"/>
      <c r="B25" s="114"/>
      <c r="C25" s="120"/>
      <c r="D25" s="121">
        <v>0</v>
      </c>
      <c r="F25" s="118">
        <f t="shared" si="3"/>
        <v>9</v>
      </c>
      <c r="G25" s="119">
        <f t="shared" si="4"/>
        <v>1.3</v>
      </c>
      <c r="L25" s="1"/>
    </row>
    <row r="26" spans="1:12" x14ac:dyDescent="0.25">
      <c r="A26" s="115">
        <v>10</v>
      </c>
      <c r="B26" s="116">
        <f>'[2]overview 2'!C4</f>
        <v>43.75</v>
      </c>
      <c r="C26" s="122">
        <v>0</v>
      </c>
      <c r="D26" s="123">
        <f>B26</f>
        <v>43.75</v>
      </c>
      <c r="F26" s="118">
        <f t="shared" si="3"/>
        <v>8</v>
      </c>
      <c r="G26" s="119">
        <f t="shared" si="4"/>
        <v>2</v>
      </c>
      <c r="H26" s="23"/>
      <c r="I26" s="23"/>
      <c r="L26" s="24"/>
    </row>
    <row r="27" spans="1:12" x14ac:dyDescent="0.25">
      <c r="A27" s="115">
        <v>9</v>
      </c>
      <c r="B27" s="116">
        <f>'[2]overview 2'!C5</f>
        <v>31.25</v>
      </c>
      <c r="C27" s="122">
        <f>D26+0.01</f>
        <v>43.76</v>
      </c>
      <c r="D27" s="123">
        <f>D26+B27</f>
        <v>75</v>
      </c>
      <c r="F27" s="118">
        <f t="shared" si="3"/>
        <v>7</v>
      </c>
      <c r="G27" s="119">
        <f t="shared" si="4"/>
        <v>2.7</v>
      </c>
      <c r="H27" s="23"/>
      <c r="I27" s="23"/>
      <c r="L27" s="24"/>
    </row>
    <row r="28" spans="1:12" x14ac:dyDescent="0.25">
      <c r="A28" s="115">
        <v>8</v>
      </c>
      <c r="B28" s="116">
        <f>'[2]overview 2'!C6</f>
        <v>15.767045454545455</v>
      </c>
      <c r="C28" s="122">
        <f t="shared" ref="C28:C31" si="5">D27+0.01</f>
        <v>75.010000000000005</v>
      </c>
      <c r="D28" s="123">
        <f>D27+B28</f>
        <v>90.767045454545453</v>
      </c>
      <c r="F28" s="118">
        <f t="shared" si="3"/>
        <v>6</v>
      </c>
      <c r="G28" s="119">
        <f t="shared" si="4"/>
        <v>3.3</v>
      </c>
      <c r="H28" s="23"/>
      <c r="I28" s="23"/>
      <c r="L28" s="24"/>
    </row>
    <row r="29" spans="1:12" x14ac:dyDescent="0.25">
      <c r="A29" s="115">
        <v>7</v>
      </c>
      <c r="B29" s="116">
        <f>'[2]overview 2'!C7</f>
        <v>7.2443181818181825</v>
      </c>
      <c r="C29" s="122">
        <f t="shared" si="5"/>
        <v>90.777045454545458</v>
      </c>
      <c r="D29" s="123">
        <f t="shared" ref="D29:D31" si="6">D28+B29</f>
        <v>98.01136363636364</v>
      </c>
      <c r="F29" s="118">
        <f t="shared" si="3"/>
        <v>5</v>
      </c>
      <c r="G29" s="119">
        <f t="shared" si="4"/>
        <v>4</v>
      </c>
      <c r="H29" s="23"/>
      <c r="I29" s="23"/>
      <c r="L29" s="24"/>
    </row>
    <row r="30" spans="1:12" x14ac:dyDescent="0.25">
      <c r="A30" s="115">
        <v>6</v>
      </c>
      <c r="B30" s="116">
        <f>'[2]overview 2'!C8</f>
        <v>1.8465909090909092</v>
      </c>
      <c r="C30" s="122">
        <f t="shared" si="5"/>
        <v>98.021363636363645</v>
      </c>
      <c r="D30" s="123">
        <f t="shared" si="6"/>
        <v>99.857954545454547</v>
      </c>
      <c r="G30" s="23"/>
      <c r="H30" s="23"/>
      <c r="I30" s="23"/>
      <c r="L30" s="24"/>
    </row>
    <row r="31" spans="1:12" x14ac:dyDescent="0.25">
      <c r="A31" s="115">
        <v>5</v>
      </c>
      <c r="B31" s="116">
        <f>'[2]overview 2'!C9</f>
        <v>0.14204545454545456</v>
      </c>
      <c r="C31" s="122">
        <f t="shared" si="5"/>
        <v>99.867954545454552</v>
      </c>
      <c r="D31" s="123">
        <f t="shared" si="6"/>
        <v>100</v>
      </c>
      <c r="G31" s="23"/>
      <c r="H31" s="23"/>
      <c r="I31" s="23"/>
      <c r="L31" s="24"/>
    </row>
    <row r="32" spans="1:12" x14ac:dyDescent="0.25">
      <c r="D32" s="21"/>
      <c r="G32" s="23"/>
      <c r="H32" s="23"/>
      <c r="I32" s="23"/>
      <c r="J32" s="23"/>
      <c r="K32" s="23"/>
      <c r="L32" s="24"/>
    </row>
    <row r="33" spans="4:16" x14ac:dyDescent="0.25">
      <c r="D33" s="21"/>
      <c r="G33" s="23"/>
      <c r="H33" s="23"/>
      <c r="I33" s="23"/>
      <c r="J33" s="23"/>
      <c r="K33" s="23"/>
      <c r="L33" s="24"/>
    </row>
    <row r="34" spans="4:16" x14ac:dyDescent="0.25">
      <c r="D34" s="21"/>
      <c r="G34" s="23"/>
      <c r="H34" s="23"/>
      <c r="I34" s="23"/>
      <c r="J34" s="23"/>
      <c r="K34" s="23"/>
      <c r="L34" s="24"/>
    </row>
    <row r="35" spans="4:16" x14ac:dyDescent="0.25">
      <c r="D35" s="21"/>
      <c r="G35" s="23"/>
      <c r="H35" s="23"/>
      <c r="I35" s="23"/>
      <c r="J35" s="23"/>
      <c r="K35" s="23"/>
      <c r="L35" s="24"/>
    </row>
    <row r="36" spans="4:16" x14ac:dyDescent="0.25">
      <c r="D36" s="21"/>
      <c r="G36" s="23"/>
      <c r="H36" s="23"/>
      <c r="I36" s="23"/>
      <c r="J36" s="23"/>
      <c r="K36" s="23"/>
      <c r="L36" s="24"/>
    </row>
    <row r="37" spans="4:16" x14ac:dyDescent="0.25">
      <c r="D37" s="21"/>
      <c r="L37" s="24"/>
    </row>
    <row r="38" spans="4:16" x14ac:dyDescent="0.25">
      <c r="D38" s="21"/>
    </row>
    <row r="39" spans="4:16" x14ac:dyDescent="0.25">
      <c r="D39" s="21"/>
    </row>
    <row r="40" spans="4:16" x14ac:dyDescent="0.25">
      <c r="D40" s="21"/>
      <c r="G40" s="23"/>
      <c r="H40" s="23"/>
      <c r="I40" s="23"/>
      <c r="J40" s="23"/>
      <c r="K40" s="23"/>
      <c r="L40" s="24"/>
    </row>
    <row r="41" spans="4:16" x14ac:dyDescent="0.25">
      <c r="G41" s="23"/>
      <c r="H41" s="23"/>
      <c r="I41" s="23"/>
      <c r="J41" s="23"/>
      <c r="K41" s="23"/>
      <c r="L41" s="24"/>
    </row>
    <row r="42" spans="4:16" x14ac:dyDescent="0.25">
      <c r="G42" s="23"/>
      <c r="H42" s="23"/>
      <c r="I42" s="23"/>
      <c r="J42" s="23"/>
      <c r="K42" s="23"/>
      <c r="L42" s="24"/>
    </row>
    <row r="43" spans="4:16" x14ac:dyDescent="0.25">
      <c r="G43" s="23"/>
      <c r="H43" s="23"/>
      <c r="I43" s="23"/>
      <c r="J43" s="23"/>
      <c r="K43" s="23"/>
      <c r="L43" s="24"/>
    </row>
    <row r="44" spans="4:16" x14ac:dyDescent="0.25">
      <c r="G44" s="23"/>
      <c r="H44" s="23"/>
      <c r="I44" s="23"/>
      <c r="J44" s="23"/>
      <c r="K44" s="23"/>
      <c r="L44" s="24"/>
    </row>
    <row r="45" spans="4:16" x14ac:dyDescent="0.25">
      <c r="G45" s="23"/>
      <c r="H45" s="23"/>
      <c r="I45" s="23"/>
      <c r="J45" s="23"/>
      <c r="K45" s="23"/>
      <c r="L45" s="24"/>
    </row>
    <row r="46" spans="4:16" x14ac:dyDescent="0.25">
      <c r="G46" s="23"/>
      <c r="H46" s="23"/>
      <c r="I46" s="23"/>
      <c r="J46" s="23"/>
      <c r="K46" s="23"/>
      <c r="L46" s="24"/>
    </row>
    <row r="47" spans="4:16" x14ac:dyDescent="0.25">
      <c r="G47" s="23"/>
      <c r="H47" s="23"/>
      <c r="I47" s="23"/>
      <c r="J47" s="23"/>
      <c r="K47" s="23"/>
      <c r="L47" s="24"/>
    </row>
    <row r="48" spans="4:16" x14ac:dyDescent="0.25">
      <c r="E48" s="4"/>
      <c r="F48" s="4"/>
      <c r="G48" s="25"/>
      <c r="H48" s="25"/>
      <c r="I48" s="25"/>
      <c r="J48" s="25"/>
      <c r="K48" s="25"/>
      <c r="L48" s="26"/>
      <c r="M48" s="4"/>
      <c r="N48" s="4"/>
      <c r="O48" s="4"/>
      <c r="P48" s="4"/>
    </row>
    <row r="49" spans="5:16" x14ac:dyDescent="0.25">
      <c r="E49" s="4"/>
      <c r="F49" s="4"/>
      <c r="G49" s="25"/>
      <c r="H49" s="25"/>
      <c r="I49" s="25"/>
      <c r="J49" s="25"/>
      <c r="K49" s="25"/>
      <c r="L49" s="26"/>
      <c r="M49" s="4"/>
      <c r="N49" s="4"/>
      <c r="O49" s="4"/>
      <c r="P49" s="4"/>
    </row>
    <row r="50" spans="5:16" x14ac:dyDescent="0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5:16" x14ac:dyDescent="0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5:16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5:16" x14ac:dyDescent="0.25">
      <c r="E53" s="4"/>
      <c r="F53" s="4"/>
      <c r="G53" s="27"/>
      <c r="H53" s="4"/>
      <c r="I53" s="4"/>
      <c r="J53" s="4"/>
      <c r="K53" s="4"/>
      <c r="L53" s="4"/>
      <c r="M53" s="4"/>
      <c r="N53" s="4"/>
      <c r="O53" s="4"/>
      <c r="P53" s="4"/>
    </row>
    <row r="54" spans="5:16" x14ac:dyDescent="0.25">
      <c r="E54" s="4"/>
      <c r="F54" s="4"/>
      <c r="G54" s="28"/>
      <c r="H54" s="28"/>
      <c r="I54" s="28"/>
      <c r="J54" s="28"/>
      <c r="K54" s="28"/>
      <c r="L54" s="4"/>
      <c r="M54" s="4"/>
      <c r="N54" s="4"/>
      <c r="O54" s="4"/>
      <c r="P54" s="4"/>
    </row>
    <row r="55" spans="5:16" x14ac:dyDescent="0.25">
      <c r="E55" s="4"/>
      <c r="F55" s="4"/>
      <c r="G55" s="25"/>
      <c r="H55" s="25"/>
      <c r="I55" s="25"/>
      <c r="J55" s="25"/>
      <c r="K55" s="25"/>
      <c r="L55" s="4"/>
      <c r="M55" s="4"/>
      <c r="N55" s="4"/>
      <c r="O55" s="4"/>
      <c r="P55" s="4"/>
    </row>
    <row r="56" spans="5:16" x14ac:dyDescent="0.25">
      <c r="E56" s="4"/>
      <c r="F56" s="4"/>
      <c r="G56" s="25"/>
      <c r="H56" s="25"/>
      <c r="I56" s="25"/>
      <c r="J56" s="25"/>
      <c r="K56" s="25"/>
      <c r="L56" s="4"/>
      <c r="M56" s="4"/>
      <c r="N56" s="4"/>
      <c r="O56" s="4"/>
      <c r="P56" s="4"/>
    </row>
    <row r="57" spans="5:16" x14ac:dyDescent="0.25">
      <c r="E57" s="4"/>
      <c r="F57" s="4"/>
      <c r="G57" s="25"/>
      <c r="H57" s="25"/>
      <c r="I57" s="25"/>
      <c r="J57" s="25"/>
      <c r="K57" s="25"/>
      <c r="L57" s="4"/>
      <c r="M57" s="4"/>
      <c r="N57" s="4"/>
      <c r="O57" s="4"/>
      <c r="P57" s="4"/>
    </row>
    <row r="58" spans="5:16" x14ac:dyDescent="0.25">
      <c r="E58" s="4"/>
      <c r="F58" s="4"/>
      <c r="G58" s="25"/>
      <c r="H58" s="25"/>
      <c r="I58" s="25"/>
      <c r="J58" s="25"/>
      <c r="K58" s="25"/>
      <c r="L58" s="4"/>
      <c r="M58" s="4"/>
      <c r="N58" s="4"/>
      <c r="O58" s="4"/>
      <c r="P58" s="4"/>
    </row>
    <row r="59" spans="5:16" x14ac:dyDescent="0.25">
      <c r="E59" s="4"/>
      <c r="F59" s="4"/>
      <c r="G59" s="25"/>
      <c r="H59" s="25"/>
      <c r="I59" s="25"/>
      <c r="J59" s="25"/>
      <c r="K59" s="25"/>
      <c r="L59" s="4"/>
      <c r="M59" s="4"/>
      <c r="N59" s="4"/>
      <c r="O59" s="4"/>
      <c r="P59" s="4"/>
    </row>
    <row r="60" spans="5:16" x14ac:dyDescent="0.25">
      <c r="E60" s="4"/>
      <c r="F60" s="4"/>
      <c r="G60" s="25"/>
      <c r="H60" s="25"/>
      <c r="I60" s="25"/>
      <c r="J60" s="25"/>
      <c r="K60" s="25"/>
      <c r="L60" s="4"/>
      <c r="M60" s="4"/>
      <c r="N60" s="4"/>
      <c r="O60" s="4"/>
      <c r="P60" s="4"/>
    </row>
    <row r="61" spans="5:16" x14ac:dyDescent="0.25">
      <c r="E61" s="4"/>
      <c r="F61" s="4"/>
      <c r="G61" s="25"/>
      <c r="H61" s="25"/>
      <c r="I61" s="25"/>
      <c r="J61" s="25"/>
      <c r="K61" s="25"/>
      <c r="L61" s="4"/>
      <c r="M61" s="4"/>
      <c r="N61" s="4"/>
      <c r="O61" s="4"/>
      <c r="P61" s="4"/>
    </row>
    <row r="62" spans="5:16" x14ac:dyDescent="0.25">
      <c r="E62" s="4"/>
      <c r="F62" s="4"/>
      <c r="G62" s="25"/>
      <c r="H62" s="25"/>
      <c r="I62" s="25"/>
      <c r="J62" s="25"/>
      <c r="K62" s="25"/>
      <c r="L62" s="4"/>
      <c r="M62" s="4"/>
      <c r="N62" s="4"/>
      <c r="O62" s="4"/>
      <c r="P62" s="4"/>
    </row>
    <row r="63" spans="5:16" x14ac:dyDescent="0.25">
      <c r="E63" s="4"/>
      <c r="F63" s="4"/>
      <c r="G63" s="25"/>
      <c r="H63" s="25"/>
      <c r="I63" s="25"/>
      <c r="J63" s="25"/>
      <c r="K63" s="25"/>
      <c r="L63" s="4"/>
      <c r="M63" s="4"/>
      <c r="N63" s="4"/>
      <c r="O63" s="4"/>
      <c r="P63" s="4"/>
    </row>
    <row r="64" spans="5:16" x14ac:dyDescent="0.25">
      <c r="E64" s="4"/>
      <c r="F64" s="4"/>
      <c r="G64" s="25"/>
      <c r="H64" s="25"/>
      <c r="I64" s="25"/>
      <c r="J64" s="25"/>
      <c r="K64" s="25"/>
      <c r="L64" s="4"/>
      <c r="M64" s="4"/>
      <c r="N64" s="4"/>
      <c r="O64" s="4"/>
      <c r="P64" s="4"/>
    </row>
    <row r="65" spans="5:16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5:16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5:16" x14ac:dyDescent="0.25">
      <c r="E67" s="4"/>
      <c r="F67" s="4"/>
      <c r="G67" s="27"/>
      <c r="H67" s="4"/>
      <c r="I67" s="4"/>
      <c r="J67" s="4"/>
      <c r="K67" s="4"/>
      <c r="L67" s="4"/>
      <c r="M67" s="4"/>
      <c r="N67" s="4"/>
      <c r="O67" s="4"/>
      <c r="P67" s="4"/>
    </row>
    <row r="68" spans="5:16" x14ac:dyDescent="0.25">
      <c r="E68" s="4"/>
      <c r="F68" s="4"/>
      <c r="G68" s="4"/>
      <c r="H68" s="4"/>
      <c r="I68" s="4"/>
      <c r="J68" s="4"/>
      <c r="K68" s="4"/>
      <c r="L68" s="4"/>
      <c r="M68" s="27"/>
      <c r="N68" s="4"/>
      <c r="O68" s="4"/>
      <c r="P68" s="4"/>
    </row>
    <row r="69" spans="5:16" x14ac:dyDescent="0.25">
      <c r="E69" s="4"/>
      <c r="F69" s="4"/>
      <c r="G69" s="4"/>
      <c r="H69" s="4"/>
      <c r="I69" s="4"/>
      <c r="J69" s="4"/>
      <c r="K69" s="4"/>
      <c r="L69" s="4"/>
      <c r="M69" s="27"/>
      <c r="N69" s="4"/>
      <c r="O69" s="4"/>
      <c r="P69" s="4"/>
    </row>
    <row r="70" spans="5:16" x14ac:dyDescent="0.25">
      <c r="E70" s="4"/>
      <c r="F70" s="4"/>
      <c r="G70" s="4"/>
      <c r="H70" s="4"/>
      <c r="I70" s="4"/>
      <c r="J70" s="4"/>
      <c r="K70" s="4"/>
      <c r="L70" s="4"/>
      <c r="M70" s="27"/>
      <c r="N70" s="4"/>
      <c r="O70" s="4"/>
      <c r="P70" s="4"/>
    </row>
    <row r="71" spans="5:16" x14ac:dyDescent="0.25">
      <c r="E71" s="4"/>
      <c r="F71" s="4"/>
      <c r="G71" s="4"/>
      <c r="H71" s="4"/>
      <c r="I71" s="4"/>
      <c r="J71" s="4"/>
      <c r="K71" s="4"/>
      <c r="L71" s="4"/>
      <c r="M71" s="27"/>
      <c r="N71" s="4"/>
      <c r="O71" s="4"/>
      <c r="P71" s="4"/>
    </row>
    <row r="72" spans="5:16" x14ac:dyDescent="0.25">
      <c r="E72" s="4"/>
      <c r="F72" s="4"/>
      <c r="G72" s="4"/>
      <c r="H72" s="4"/>
      <c r="I72" s="4"/>
      <c r="J72" s="4"/>
      <c r="K72" s="4"/>
      <c r="L72" s="4"/>
      <c r="M72" s="27"/>
      <c r="N72" s="4"/>
      <c r="O72" s="4"/>
      <c r="P72" s="4"/>
    </row>
    <row r="73" spans="5:16" x14ac:dyDescent="0.25">
      <c r="E73" s="4"/>
      <c r="F73" s="4"/>
      <c r="G73" s="4"/>
      <c r="H73" s="4"/>
      <c r="I73" s="4"/>
      <c r="J73" s="4"/>
      <c r="K73" s="4"/>
      <c r="L73" s="4"/>
      <c r="M73" s="27"/>
      <c r="N73" s="4"/>
      <c r="O73" s="4"/>
      <c r="P73" s="4"/>
    </row>
    <row r="74" spans="5:16" x14ac:dyDescent="0.25">
      <c r="E74" s="4"/>
      <c r="F74" s="4"/>
      <c r="G74" s="4"/>
      <c r="H74" s="4"/>
      <c r="I74" s="4"/>
      <c r="J74" s="4"/>
      <c r="K74" s="4"/>
      <c r="L74" s="4"/>
      <c r="M74" s="27"/>
      <c r="N74" s="4"/>
      <c r="O74" s="4"/>
      <c r="P74" s="4"/>
    </row>
    <row r="75" spans="5:16" x14ac:dyDescent="0.25">
      <c r="E75" s="4"/>
      <c r="F75" s="4"/>
      <c r="G75" s="4"/>
      <c r="H75" s="4"/>
      <c r="I75" s="4"/>
      <c r="J75" s="4"/>
      <c r="K75" s="4"/>
      <c r="L75" s="4"/>
      <c r="M75" s="27"/>
      <c r="N75" s="4"/>
      <c r="O75" s="4"/>
      <c r="P75" s="4"/>
    </row>
    <row r="76" spans="5:16" x14ac:dyDescent="0.25">
      <c r="E76" s="4"/>
      <c r="F76" s="4"/>
      <c r="G76" s="4"/>
      <c r="H76" s="4"/>
      <c r="I76" s="4"/>
      <c r="J76" s="4"/>
      <c r="K76" s="4"/>
      <c r="L76" s="4"/>
      <c r="M76" s="27"/>
      <c r="N76" s="4"/>
      <c r="O76" s="4"/>
      <c r="P76" s="4"/>
    </row>
    <row r="77" spans="5:16" x14ac:dyDescent="0.25">
      <c r="E77" s="4"/>
      <c r="F77" s="4"/>
      <c r="G77" s="4"/>
      <c r="H77" s="4"/>
      <c r="I77" s="4"/>
      <c r="J77" s="4"/>
      <c r="K77" s="4"/>
      <c r="L77" s="4"/>
      <c r="M77" s="27"/>
      <c r="N77" s="4"/>
      <c r="O77" s="4"/>
      <c r="P77" s="4"/>
    </row>
    <row r="78" spans="5:16" x14ac:dyDescent="0.25">
      <c r="E78" s="4"/>
      <c r="F78" s="4"/>
      <c r="G78" s="27"/>
      <c r="H78" s="27"/>
      <c r="I78" s="27"/>
      <c r="J78" s="27"/>
      <c r="K78" s="27"/>
      <c r="L78" s="27"/>
      <c r="M78" s="4"/>
      <c r="N78" s="4"/>
      <c r="O78" s="4"/>
      <c r="P78" s="4"/>
    </row>
    <row r="79" spans="5:16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5:16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5:16" x14ac:dyDescent="0.25">
      <c r="E81" s="4"/>
      <c r="F81" s="4"/>
      <c r="G81" s="4"/>
      <c r="H81" s="4"/>
      <c r="I81" s="4"/>
      <c r="J81" s="4"/>
      <c r="K81" s="4"/>
      <c r="L81" s="4"/>
      <c r="M81" s="27"/>
      <c r="N81" s="4"/>
      <c r="O81" s="4"/>
      <c r="P81" s="4"/>
    </row>
    <row r="82" spans="5:16" x14ac:dyDescent="0.25">
      <c r="E82" s="4"/>
      <c r="F82" s="4"/>
      <c r="G82" s="4"/>
      <c r="H82" s="4"/>
      <c r="I82" s="4"/>
      <c r="J82" s="4"/>
      <c r="K82" s="4"/>
      <c r="L82" s="4"/>
      <c r="M82" s="27"/>
      <c r="N82" s="4"/>
      <c r="O82" s="4"/>
      <c r="P82" s="4"/>
    </row>
    <row r="83" spans="5:16" x14ac:dyDescent="0.25">
      <c r="E83" s="4"/>
      <c r="F83" s="4"/>
      <c r="G83" s="4"/>
      <c r="H83" s="4"/>
      <c r="I83" s="4"/>
      <c r="J83" s="4"/>
      <c r="K83" s="4"/>
      <c r="L83" s="4"/>
      <c r="M83" s="27"/>
      <c r="N83" s="4"/>
      <c r="O83" s="4"/>
      <c r="P83" s="4"/>
    </row>
    <row r="84" spans="5:16" x14ac:dyDescent="0.25">
      <c r="E84" s="4"/>
      <c r="F84" s="4"/>
      <c r="G84" s="4"/>
      <c r="H84" s="4"/>
      <c r="I84" s="4"/>
      <c r="J84" s="4"/>
      <c r="K84" s="4"/>
      <c r="L84" s="4"/>
      <c r="M84" s="27"/>
      <c r="N84" s="4"/>
      <c r="O84" s="4"/>
      <c r="P84" s="4"/>
    </row>
    <row r="85" spans="5:16" x14ac:dyDescent="0.25">
      <c r="E85" s="4"/>
      <c r="F85" s="4"/>
      <c r="G85" s="4"/>
      <c r="H85" s="4"/>
      <c r="I85" s="4"/>
      <c r="J85" s="4"/>
      <c r="K85" s="4"/>
      <c r="L85" s="4"/>
      <c r="M85" s="27"/>
      <c r="N85" s="4"/>
      <c r="O85" s="4"/>
      <c r="P85" s="4"/>
    </row>
    <row r="86" spans="5:16" x14ac:dyDescent="0.25">
      <c r="E86" s="4"/>
      <c r="F86" s="4"/>
      <c r="G86" s="4"/>
      <c r="H86" s="4"/>
      <c r="I86" s="4"/>
      <c r="J86" s="4"/>
      <c r="K86" s="4"/>
      <c r="L86" s="4"/>
      <c r="M86" s="27"/>
      <c r="N86" s="4"/>
      <c r="O86" s="4"/>
      <c r="P86" s="4"/>
    </row>
    <row r="87" spans="5:16" x14ac:dyDescent="0.25">
      <c r="E87" s="4"/>
      <c r="F87" s="4"/>
      <c r="G87" s="4"/>
      <c r="H87" s="4"/>
      <c r="I87" s="4"/>
      <c r="J87" s="4"/>
      <c r="K87" s="4"/>
      <c r="L87" s="4"/>
      <c r="M87" s="27"/>
      <c r="N87" s="4"/>
      <c r="O87" s="4"/>
      <c r="P87" s="4"/>
    </row>
    <row r="88" spans="5:16" x14ac:dyDescent="0.25">
      <c r="E88" s="4"/>
      <c r="F88" s="4"/>
      <c r="G88" s="4"/>
      <c r="H88" s="4"/>
      <c r="I88" s="4"/>
      <c r="J88" s="4"/>
      <c r="K88" s="4"/>
      <c r="L88" s="4"/>
      <c r="M88" s="27"/>
      <c r="N88" s="4"/>
      <c r="O88" s="4"/>
      <c r="P88" s="4"/>
    </row>
    <row r="89" spans="5:16" x14ac:dyDescent="0.25">
      <c r="E89" s="4"/>
      <c r="F89" s="4"/>
      <c r="G89" s="4"/>
      <c r="H89" s="4"/>
      <c r="I89" s="4"/>
      <c r="J89" s="4"/>
      <c r="K89" s="4"/>
      <c r="L89" s="4"/>
      <c r="M89" s="27"/>
      <c r="N89" s="4"/>
      <c r="O89" s="4"/>
      <c r="P89" s="4"/>
    </row>
    <row r="90" spans="5:16" x14ac:dyDescent="0.25">
      <c r="E90" s="4"/>
      <c r="F90" s="4"/>
      <c r="G90" s="4"/>
      <c r="H90" s="4"/>
      <c r="I90" s="4"/>
      <c r="J90" s="4"/>
      <c r="K90" s="4"/>
      <c r="L90" s="4"/>
      <c r="M90" s="27"/>
      <c r="N90" s="4"/>
      <c r="O90" s="4"/>
      <c r="P90" s="4"/>
    </row>
    <row r="91" spans="5:16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5:16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5:16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</sheetData>
  <dataConsolidate/>
  <mergeCells count="2">
    <mergeCell ref="C6:D6"/>
    <mergeCell ref="C23:D2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1E79-B51F-47A5-8C39-92CEB2896A24}">
  <dimension ref="A1:P93"/>
  <sheetViews>
    <sheetView zoomScale="85" zoomScaleNormal="85" workbookViewId="0">
      <selection activeCell="A24" sqref="A24"/>
    </sheetView>
  </sheetViews>
  <sheetFormatPr baseColWidth="10" defaultRowHeight="15" x14ac:dyDescent="0.25"/>
  <cols>
    <col min="1" max="1" width="18.28515625" customWidth="1"/>
    <col min="2" max="2" width="18.85546875" customWidth="1"/>
    <col min="3" max="3" width="11.42578125" customWidth="1"/>
    <col min="4" max="4" width="10.7109375" customWidth="1"/>
    <col min="7" max="7" width="23" customWidth="1"/>
    <col min="8" max="8" width="14.28515625" customWidth="1"/>
    <col min="11" max="11" width="14" customWidth="1"/>
    <col min="13" max="13" width="24.7109375" customWidth="1"/>
    <col min="253" max="253" width="18.28515625" customWidth="1"/>
    <col min="254" max="254" width="17.42578125" customWidth="1"/>
    <col min="255" max="255" width="11.42578125" customWidth="1"/>
    <col min="256" max="256" width="10.7109375" customWidth="1"/>
    <col min="257" max="257" width="6.140625" customWidth="1"/>
    <col min="258" max="258" width="24.140625" customWidth="1"/>
    <col min="259" max="259" width="11.85546875" customWidth="1"/>
    <col min="260" max="260" width="17.7109375" customWidth="1"/>
    <col min="269" max="269" width="24.7109375" customWidth="1"/>
    <col min="509" max="509" width="18.28515625" customWidth="1"/>
    <col min="510" max="510" width="17.42578125" customWidth="1"/>
    <col min="511" max="511" width="11.42578125" customWidth="1"/>
    <col min="512" max="512" width="10.7109375" customWidth="1"/>
    <col min="513" max="513" width="6.140625" customWidth="1"/>
    <col min="514" max="514" width="24.140625" customWidth="1"/>
    <col min="515" max="515" width="11.85546875" customWidth="1"/>
    <col min="516" max="516" width="17.7109375" customWidth="1"/>
    <col min="525" max="525" width="24.7109375" customWidth="1"/>
    <col min="765" max="765" width="18.28515625" customWidth="1"/>
    <col min="766" max="766" width="17.42578125" customWidth="1"/>
    <col min="767" max="767" width="11.42578125" customWidth="1"/>
    <col min="768" max="768" width="10.7109375" customWidth="1"/>
    <col min="769" max="769" width="6.140625" customWidth="1"/>
    <col min="770" max="770" width="24.140625" customWidth="1"/>
    <col min="771" max="771" width="11.85546875" customWidth="1"/>
    <col min="772" max="772" width="17.7109375" customWidth="1"/>
    <col min="781" max="781" width="24.7109375" customWidth="1"/>
    <col min="1021" max="1021" width="18.28515625" customWidth="1"/>
    <col min="1022" max="1022" width="17.42578125" customWidth="1"/>
    <col min="1023" max="1023" width="11.42578125" customWidth="1"/>
    <col min="1024" max="1024" width="10.7109375" customWidth="1"/>
    <col min="1025" max="1025" width="6.140625" customWidth="1"/>
    <col min="1026" max="1026" width="24.140625" customWidth="1"/>
    <col min="1027" max="1027" width="11.85546875" customWidth="1"/>
    <col min="1028" max="1028" width="17.7109375" customWidth="1"/>
    <col min="1037" max="1037" width="24.7109375" customWidth="1"/>
    <col min="1277" max="1277" width="18.28515625" customWidth="1"/>
    <col min="1278" max="1278" width="17.42578125" customWidth="1"/>
    <col min="1279" max="1279" width="11.42578125" customWidth="1"/>
    <col min="1280" max="1280" width="10.7109375" customWidth="1"/>
    <col min="1281" max="1281" width="6.140625" customWidth="1"/>
    <col min="1282" max="1282" width="24.140625" customWidth="1"/>
    <col min="1283" max="1283" width="11.85546875" customWidth="1"/>
    <col min="1284" max="1284" width="17.7109375" customWidth="1"/>
    <col min="1293" max="1293" width="24.7109375" customWidth="1"/>
    <col min="1533" max="1533" width="18.28515625" customWidth="1"/>
    <col min="1534" max="1534" width="17.42578125" customWidth="1"/>
    <col min="1535" max="1535" width="11.42578125" customWidth="1"/>
    <col min="1536" max="1536" width="10.7109375" customWidth="1"/>
    <col min="1537" max="1537" width="6.140625" customWidth="1"/>
    <col min="1538" max="1538" width="24.140625" customWidth="1"/>
    <col min="1539" max="1539" width="11.85546875" customWidth="1"/>
    <col min="1540" max="1540" width="17.7109375" customWidth="1"/>
    <col min="1549" max="1549" width="24.7109375" customWidth="1"/>
    <col min="1789" max="1789" width="18.28515625" customWidth="1"/>
    <col min="1790" max="1790" width="17.42578125" customWidth="1"/>
    <col min="1791" max="1791" width="11.42578125" customWidth="1"/>
    <col min="1792" max="1792" width="10.7109375" customWidth="1"/>
    <col min="1793" max="1793" width="6.140625" customWidth="1"/>
    <col min="1794" max="1794" width="24.140625" customWidth="1"/>
    <col min="1795" max="1795" width="11.85546875" customWidth="1"/>
    <col min="1796" max="1796" width="17.7109375" customWidth="1"/>
    <col min="1805" max="1805" width="24.7109375" customWidth="1"/>
    <col min="2045" max="2045" width="18.28515625" customWidth="1"/>
    <col min="2046" max="2046" width="17.42578125" customWidth="1"/>
    <col min="2047" max="2047" width="11.42578125" customWidth="1"/>
    <col min="2048" max="2048" width="10.7109375" customWidth="1"/>
    <col min="2049" max="2049" width="6.140625" customWidth="1"/>
    <col min="2050" max="2050" width="24.140625" customWidth="1"/>
    <col min="2051" max="2051" width="11.85546875" customWidth="1"/>
    <col min="2052" max="2052" width="17.7109375" customWidth="1"/>
    <col min="2061" max="2061" width="24.7109375" customWidth="1"/>
    <col min="2301" max="2301" width="18.28515625" customWidth="1"/>
    <col min="2302" max="2302" width="17.42578125" customWidth="1"/>
    <col min="2303" max="2303" width="11.42578125" customWidth="1"/>
    <col min="2304" max="2304" width="10.7109375" customWidth="1"/>
    <col min="2305" max="2305" width="6.140625" customWidth="1"/>
    <col min="2306" max="2306" width="24.140625" customWidth="1"/>
    <col min="2307" max="2307" width="11.85546875" customWidth="1"/>
    <col min="2308" max="2308" width="17.7109375" customWidth="1"/>
    <col min="2317" max="2317" width="24.7109375" customWidth="1"/>
    <col min="2557" max="2557" width="18.28515625" customWidth="1"/>
    <col min="2558" max="2558" width="17.42578125" customWidth="1"/>
    <col min="2559" max="2559" width="11.42578125" customWidth="1"/>
    <col min="2560" max="2560" width="10.7109375" customWidth="1"/>
    <col min="2561" max="2561" width="6.140625" customWidth="1"/>
    <col min="2562" max="2562" width="24.140625" customWidth="1"/>
    <col min="2563" max="2563" width="11.85546875" customWidth="1"/>
    <col min="2564" max="2564" width="17.7109375" customWidth="1"/>
    <col min="2573" max="2573" width="24.7109375" customWidth="1"/>
    <col min="2813" max="2813" width="18.28515625" customWidth="1"/>
    <col min="2814" max="2814" width="17.42578125" customWidth="1"/>
    <col min="2815" max="2815" width="11.42578125" customWidth="1"/>
    <col min="2816" max="2816" width="10.7109375" customWidth="1"/>
    <col min="2817" max="2817" width="6.140625" customWidth="1"/>
    <col min="2818" max="2818" width="24.140625" customWidth="1"/>
    <col min="2819" max="2819" width="11.85546875" customWidth="1"/>
    <col min="2820" max="2820" width="17.7109375" customWidth="1"/>
    <col min="2829" max="2829" width="24.7109375" customWidth="1"/>
    <col min="3069" max="3069" width="18.28515625" customWidth="1"/>
    <col min="3070" max="3070" width="17.42578125" customWidth="1"/>
    <col min="3071" max="3071" width="11.42578125" customWidth="1"/>
    <col min="3072" max="3072" width="10.7109375" customWidth="1"/>
    <col min="3073" max="3073" width="6.140625" customWidth="1"/>
    <col min="3074" max="3074" width="24.140625" customWidth="1"/>
    <col min="3075" max="3075" width="11.85546875" customWidth="1"/>
    <col min="3076" max="3076" width="17.7109375" customWidth="1"/>
    <col min="3085" max="3085" width="24.7109375" customWidth="1"/>
    <col min="3325" max="3325" width="18.28515625" customWidth="1"/>
    <col min="3326" max="3326" width="17.42578125" customWidth="1"/>
    <col min="3327" max="3327" width="11.42578125" customWidth="1"/>
    <col min="3328" max="3328" width="10.7109375" customWidth="1"/>
    <col min="3329" max="3329" width="6.140625" customWidth="1"/>
    <col min="3330" max="3330" width="24.140625" customWidth="1"/>
    <col min="3331" max="3331" width="11.85546875" customWidth="1"/>
    <col min="3332" max="3332" width="17.7109375" customWidth="1"/>
    <col min="3341" max="3341" width="24.7109375" customWidth="1"/>
    <col min="3581" max="3581" width="18.28515625" customWidth="1"/>
    <col min="3582" max="3582" width="17.42578125" customWidth="1"/>
    <col min="3583" max="3583" width="11.42578125" customWidth="1"/>
    <col min="3584" max="3584" width="10.7109375" customWidth="1"/>
    <col min="3585" max="3585" width="6.140625" customWidth="1"/>
    <col min="3586" max="3586" width="24.140625" customWidth="1"/>
    <col min="3587" max="3587" width="11.85546875" customWidth="1"/>
    <col min="3588" max="3588" width="17.7109375" customWidth="1"/>
    <col min="3597" max="3597" width="24.7109375" customWidth="1"/>
    <col min="3837" max="3837" width="18.28515625" customWidth="1"/>
    <col min="3838" max="3838" width="17.42578125" customWidth="1"/>
    <col min="3839" max="3839" width="11.42578125" customWidth="1"/>
    <col min="3840" max="3840" width="10.7109375" customWidth="1"/>
    <col min="3841" max="3841" width="6.140625" customWidth="1"/>
    <col min="3842" max="3842" width="24.140625" customWidth="1"/>
    <col min="3843" max="3843" width="11.85546875" customWidth="1"/>
    <col min="3844" max="3844" width="17.7109375" customWidth="1"/>
    <col min="3853" max="3853" width="24.7109375" customWidth="1"/>
    <col min="4093" max="4093" width="18.28515625" customWidth="1"/>
    <col min="4094" max="4094" width="17.42578125" customWidth="1"/>
    <col min="4095" max="4095" width="11.42578125" customWidth="1"/>
    <col min="4096" max="4096" width="10.7109375" customWidth="1"/>
    <col min="4097" max="4097" width="6.140625" customWidth="1"/>
    <col min="4098" max="4098" width="24.140625" customWidth="1"/>
    <col min="4099" max="4099" width="11.85546875" customWidth="1"/>
    <col min="4100" max="4100" width="17.7109375" customWidth="1"/>
    <col min="4109" max="4109" width="24.7109375" customWidth="1"/>
    <col min="4349" max="4349" width="18.28515625" customWidth="1"/>
    <col min="4350" max="4350" width="17.42578125" customWidth="1"/>
    <col min="4351" max="4351" width="11.42578125" customWidth="1"/>
    <col min="4352" max="4352" width="10.7109375" customWidth="1"/>
    <col min="4353" max="4353" width="6.140625" customWidth="1"/>
    <col min="4354" max="4354" width="24.140625" customWidth="1"/>
    <col min="4355" max="4355" width="11.85546875" customWidth="1"/>
    <col min="4356" max="4356" width="17.7109375" customWidth="1"/>
    <col min="4365" max="4365" width="24.7109375" customWidth="1"/>
    <col min="4605" max="4605" width="18.28515625" customWidth="1"/>
    <col min="4606" max="4606" width="17.42578125" customWidth="1"/>
    <col min="4607" max="4607" width="11.42578125" customWidth="1"/>
    <col min="4608" max="4608" width="10.7109375" customWidth="1"/>
    <col min="4609" max="4609" width="6.140625" customWidth="1"/>
    <col min="4610" max="4610" width="24.140625" customWidth="1"/>
    <col min="4611" max="4611" width="11.85546875" customWidth="1"/>
    <col min="4612" max="4612" width="17.7109375" customWidth="1"/>
    <col min="4621" max="4621" width="24.7109375" customWidth="1"/>
    <col min="4861" max="4861" width="18.28515625" customWidth="1"/>
    <col min="4862" max="4862" width="17.42578125" customWidth="1"/>
    <col min="4863" max="4863" width="11.42578125" customWidth="1"/>
    <col min="4864" max="4864" width="10.7109375" customWidth="1"/>
    <col min="4865" max="4865" width="6.140625" customWidth="1"/>
    <col min="4866" max="4866" width="24.140625" customWidth="1"/>
    <col min="4867" max="4867" width="11.85546875" customWidth="1"/>
    <col min="4868" max="4868" width="17.7109375" customWidth="1"/>
    <col min="4877" max="4877" width="24.7109375" customWidth="1"/>
    <col min="5117" max="5117" width="18.28515625" customWidth="1"/>
    <col min="5118" max="5118" width="17.42578125" customWidth="1"/>
    <col min="5119" max="5119" width="11.42578125" customWidth="1"/>
    <col min="5120" max="5120" width="10.7109375" customWidth="1"/>
    <col min="5121" max="5121" width="6.140625" customWidth="1"/>
    <col min="5122" max="5122" width="24.140625" customWidth="1"/>
    <col min="5123" max="5123" width="11.85546875" customWidth="1"/>
    <col min="5124" max="5124" width="17.7109375" customWidth="1"/>
    <col min="5133" max="5133" width="24.7109375" customWidth="1"/>
    <col min="5373" max="5373" width="18.28515625" customWidth="1"/>
    <col min="5374" max="5374" width="17.42578125" customWidth="1"/>
    <col min="5375" max="5375" width="11.42578125" customWidth="1"/>
    <col min="5376" max="5376" width="10.7109375" customWidth="1"/>
    <col min="5377" max="5377" width="6.140625" customWidth="1"/>
    <col min="5378" max="5378" width="24.140625" customWidth="1"/>
    <col min="5379" max="5379" width="11.85546875" customWidth="1"/>
    <col min="5380" max="5380" width="17.7109375" customWidth="1"/>
    <col min="5389" max="5389" width="24.7109375" customWidth="1"/>
    <col min="5629" max="5629" width="18.28515625" customWidth="1"/>
    <col min="5630" max="5630" width="17.42578125" customWidth="1"/>
    <col min="5631" max="5631" width="11.42578125" customWidth="1"/>
    <col min="5632" max="5632" width="10.7109375" customWidth="1"/>
    <col min="5633" max="5633" width="6.140625" customWidth="1"/>
    <col min="5634" max="5634" width="24.140625" customWidth="1"/>
    <col min="5635" max="5635" width="11.85546875" customWidth="1"/>
    <col min="5636" max="5636" width="17.7109375" customWidth="1"/>
    <col min="5645" max="5645" width="24.7109375" customWidth="1"/>
    <col min="5885" max="5885" width="18.28515625" customWidth="1"/>
    <col min="5886" max="5886" width="17.42578125" customWidth="1"/>
    <col min="5887" max="5887" width="11.42578125" customWidth="1"/>
    <col min="5888" max="5888" width="10.7109375" customWidth="1"/>
    <col min="5889" max="5889" width="6.140625" customWidth="1"/>
    <col min="5890" max="5890" width="24.140625" customWidth="1"/>
    <col min="5891" max="5891" width="11.85546875" customWidth="1"/>
    <col min="5892" max="5892" width="17.7109375" customWidth="1"/>
    <col min="5901" max="5901" width="24.7109375" customWidth="1"/>
    <col min="6141" max="6141" width="18.28515625" customWidth="1"/>
    <col min="6142" max="6142" width="17.42578125" customWidth="1"/>
    <col min="6143" max="6143" width="11.42578125" customWidth="1"/>
    <col min="6144" max="6144" width="10.7109375" customWidth="1"/>
    <col min="6145" max="6145" width="6.140625" customWidth="1"/>
    <col min="6146" max="6146" width="24.140625" customWidth="1"/>
    <col min="6147" max="6147" width="11.85546875" customWidth="1"/>
    <col min="6148" max="6148" width="17.7109375" customWidth="1"/>
    <col min="6157" max="6157" width="24.7109375" customWidth="1"/>
    <col min="6397" max="6397" width="18.28515625" customWidth="1"/>
    <col min="6398" max="6398" width="17.42578125" customWidth="1"/>
    <col min="6399" max="6399" width="11.42578125" customWidth="1"/>
    <col min="6400" max="6400" width="10.7109375" customWidth="1"/>
    <col min="6401" max="6401" width="6.140625" customWidth="1"/>
    <col min="6402" max="6402" width="24.140625" customWidth="1"/>
    <col min="6403" max="6403" width="11.85546875" customWidth="1"/>
    <col min="6404" max="6404" width="17.7109375" customWidth="1"/>
    <col min="6413" max="6413" width="24.7109375" customWidth="1"/>
    <col min="6653" max="6653" width="18.28515625" customWidth="1"/>
    <col min="6654" max="6654" width="17.42578125" customWidth="1"/>
    <col min="6655" max="6655" width="11.42578125" customWidth="1"/>
    <col min="6656" max="6656" width="10.7109375" customWidth="1"/>
    <col min="6657" max="6657" width="6.140625" customWidth="1"/>
    <col min="6658" max="6658" width="24.140625" customWidth="1"/>
    <col min="6659" max="6659" width="11.85546875" customWidth="1"/>
    <col min="6660" max="6660" width="17.7109375" customWidth="1"/>
    <col min="6669" max="6669" width="24.7109375" customWidth="1"/>
    <col min="6909" max="6909" width="18.28515625" customWidth="1"/>
    <col min="6910" max="6910" width="17.42578125" customWidth="1"/>
    <col min="6911" max="6911" width="11.42578125" customWidth="1"/>
    <col min="6912" max="6912" width="10.7109375" customWidth="1"/>
    <col min="6913" max="6913" width="6.140625" customWidth="1"/>
    <col min="6914" max="6914" width="24.140625" customWidth="1"/>
    <col min="6915" max="6915" width="11.85546875" customWidth="1"/>
    <col min="6916" max="6916" width="17.7109375" customWidth="1"/>
    <col min="6925" max="6925" width="24.7109375" customWidth="1"/>
    <col min="7165" max="7165" width="18.28515625" customWidth="1"/>
    <col min="7166" max="7166" width="17.42578125" customWidth="1"/>
    <col min="7167" max="7167" width="11.42578125" customWidth="1"/>
    <col min="7168" max="7168" width="10.7109375" customWidth="1"/>
    <col min="7169" max="7169" width="6.140625" customWidth="1"/>
    <col min="7170" max="7170" width="24.140625" customWidth="1"/>
    <col min="7171" max="7171" width="11.85546875" customWidth="1"/>
    <col min="7172" max="7172" width="17.7109375" customWidth="1"/>
    <col min="7181" max="7181" width="24.7109375" customWidth="1"/>
    <col min="7421" max="7421" width="18.28515625" customWidth="1"/>
    <col min="7422" max="7422" width="17.42578125" customWidth="1"/>
    <col min="7423" max="7423" width="11.42578125" customWidth="1"/>
    <col min="7424" max="7424" width="10.7109375" customWidth="1"/>
    <col min="7425" max="7425" width="6.140625" customWidth="1"/>
    <col min="7426" max="7426" width="24.140625" customWidth="1"/>
    <col min="7427" max="7427" width="11.85546875" customWidth="1"/>
    <col min="7428" max="7428" width="17.7109375" customWidth="1"/>
    <col min="7437" max="7437" width="24.7109375" customWidth="1"/>
    <col min="7677" max="7677" width="18.28515625" customWidth="1"/>
    <col min="7678" max="7678" width="17.42578125" customWidth="1"/>
    <col min="7679" max="7679" width="11.42578125" customWidth="1"/>
    <col min="7680" max="7680" width="10.7109375" customWidth="1"/>
    <col min="7681" max="7681" width="6.140625" customWidth="1"/>
    <col min="7682" max="7682" width="24.140625" customWidth="1"/>
    <col min="7683" max="7683" width="11.85546875" customWidth="1"/>
    <col min="7684" max="7684" width="17.7109375" customWidth="1"/>
    <col min="7693" max="7693" width="24.7109375" customWidth="1"/>
    <col min="7933" max="7933" width="18.28515625" customWidth="1"/>
    <col min="7934" max="7934" width="17.42578125" customWidth="1"/>
    <col min="7935" max="7935" width="11.42578125" customWidth="1"/>
    <col min="7936" max="7936" width="10.7109375" customWidth="1"/>
    <col min="7937" max="7937" width="6.140625" customWidth="1"/>
    <col min="7938" max="7938" width="24.140625" customWidth="1"/>
    <col min="7939" max="7939" width="11.85546875" customWidth="1"/>
    <col min="7940" max="7940" width="17.7109375" customWidth="1"/>
    <col min="7949" max="7949" width="24.7109375" customWidth="1"/>
    <col min="8189" max="8189" width="18.28515625" customWidth="1"/>
    <col min="8190" max="8190" width="17.42578125" customWidth="1"/>
    <col min="8191" max="8191" width="11.42578125" customWidth="1"/>
    <col min="8192" max="8192" width="10.7109375" customWidth="1"/>
    <col min="8193" max="8193" width="6.140625" customWidth="1"/>
    <col min="8194" max="8194" width="24.140625" customWidth="1"/>
    <col min="8195" max="8195" width="11.85546875" customWidth="1"/>
    <col min="8196" max="8196" width="17.7109375" customWidth="1"/>
    <col min="8205" max="8205" width="24.7109375" customWidth="1"/>
    <col min="8445" max="8445" width="18.28515625" customWidth="1"/>
    <col min="8446" max="8446" width="17.42578125" customWidth="1"/>
    <col min="8447" max="8447" width="11.42578125" customWidth="1"/>
    <col min="8448" max="8448" width="10.7109375" customWidth="1"/>
    <col min="8449" max="8449" width="6.140625" customWidth="1"/>
    <col min="8450" max="8450" width="24.140625" customWidth="1"/>
    <col min="8451" max="8451" width="11.85546875" customWidth="1"/>
    <col min="8452" max="8452" width="17.7109375" customWidth="1"/>
    <col min="8461" max="8461" width="24.7109375" customWidth="1"/>
    <col min="8701" max="8701" width="18.28515625" customWidth="1"/>
    <col min="8702" max="8702" width="17.42578125" customWidth="1"/>
    <col min="8703" max="8703" width="11.42578125" customWidth="1"/>
    <col min="8704" max="8704" width="10.7109375" customWidth="1"/>
    <col min="8705" max="8705" width="6.140625" customWidth="1"/>
    <col min="8706" max="8706" width="24.140625" customWidth="1"/>
    <col min="8707" max="8707" width="11.85546875" customWidth="1"/>
    <col min="8708" max="8708" width="17.7109375" customWidth="1"/>
    <col min="8717" max="8717" width="24.7109375" customWidth="1"/>
    <col min="8957" max="8957" width="18.28515625" customWidth="1"/>
    <col min="8958" max="8958" width="17.42578125" customWidth="1"/>
    <col min="8959" max="8959" width="11.42578125" customWidth="1"/>
    <col min="8960" max="8960" width="10.7109375" customWidth="1"/>
    <col min="8961" max="8961" width="6.140625" customWidth="1"/>
    <col min="8962" max="8962" width="24.140625" customWidth="1"/>
    <col min="8963" max="8963" width="11.85546875" customWidth="1"/>
    <col min="8964" max="8964" width="17.7109375" customWidth="1"/>
    <col min="8973" max="8973" width="24.7109375" customWidth="1"/>
    <col min="9213" max="9213" width="18.28515625" customWidth="1"/>
    <col min="9214" max="9214" width="17.42578125" customWidth="1"/>
    <col min="9215" max="9215" width="11.42578125" customWidth="1"/>
    <col min="9216" max="9216" width="10.7109375" customWidth="1"/>
    <col min="9217" max="9217" width="6.140625" customWidth="1"/>
    <col min="9218" max="9218" width="24.140625" customWidth="1"/>
    <col min="9219" max="9219" width="11.85546875" customWidth="1"/>
    <col min="9220" max="9220" width="17.7109375" customWidth="1"/>
    <col min="9229" max="9229" width="24.7109375" customWidth="1"/>
    <col min="9469" max="9469" width="18.28515625" customWidth="1"/>
    <col min="9470" max="9470" width="17.42578125" customWidth="1"/>
    <col min="9471" max="9471" width="11.42578125" customWidth="1"/>
    <col min="9472" max="9472" width="10.7109375" customWidth="1"/>
    <col min="9473" max="9473" width="6.140625" customWidth="1"/>
    <col min="9474" max="9474" width="24.140625" customWidth="1"/>
    <col min="9475" max="9475" width="11.85546875" customWidth="1"/>
    <col min="9476" max="9476" width="17.7109375" customWidth="1"/>
    <col min="9485" max="9485" width="24.7109375" customWidth="1"/>
    <col min="9725" max="9725" width="18.28515625" customWidth="1"/>
    <col min="9726" max="9726" width="17.42578125" customWidth="1"/>
    <col min="9727" max="9727" width="11.42578125" customWidth="1"/>
    <col min="9728" max="9728" width="10.7109375" customWidth="1"/>
    <col min="9729" max="9729" width="6.140625" customWidth="1"/>
    <col min="9730" max="9730" width="24.140625" customWidth="1"/>
    <col min="9731" max="9731" width="11.85546875" customWidth="1"/>
    <col min="9732" max="9732" width="17.7109375" customWidth="1"/>
    <col min="9741" max="9741" width="24.7109375" customWidth="1"/>
    <col min="9981" max="9981" width="18.28515625" customWidth="1"/>
    <col min="9982" max="9982" width="17.42578125" customWidth="1"/>
    <col min="9983" max="9983" width="11.42578125" customWidth="1"/>
    <col min="9984" max="9984" width="10.7109375" customWidth="1"/>
    <col min="9985" max="9985" width="6.140625" customWidth="1"/>
    <col min="9986" max="9986" width="24.140625" customWidth="1"/>
    <col min="9987" max="9987" width="11.85546875" customWidth="1"/>
    <col min="9988" max="9988" width="17.7109375" customWidth="1"/>
    <col min="9997" max="9997" width="24.7109375" customWidth="1"/>
    <col min="10237" max="10237" width="18.28515625" customWidth="1"/>
    <col min="10238" max="10238" width="17.42578125" customWidth="1"/>
    <col min="10239" max="10239" width="11.42578125" customWidth="1"/>
    <col min="10240" max="10240" width="10.7109375" customWidth="1"/>
    <col min="10241" max="10241" width="6.140625" customWidth="1"/>
    <col min="10242" max="10242" width="24.140625" customWidth="1"/>
    <col min="10243" max="10243" width="11.85546875" customWidth="1"/>
    <col min="10244" max="10244" width="17.7109375" customWidth="1"/>
    <col min="10253" max="10253" width="24.7109375" customWidth="1"/>
    <col min="10493" max="10493" width="18.28515625" customWidth="1"/>
    <col min="10494" max="10494" width="17.42578125" customWidth="1"/>
    <col min="10495" max="10495" width="11.42578125" customWidth="1"/>
    <col min="10496" max="10496" width="10.7109375" customWidth="1"/>
    <col min="10497" max="10497" width="6.140625" customWidth="1"/>
    <col min="10498" max="10498" width="24.140625" customWidth="1"/>
    <col min="10499" max="10499" width="11.85546875" customWidth="1"/>
    <col min="10500" max="10500" width="17.7109375" customWidth="1"/>
    <col min="10509" max="10509" width="24.7109375" customWidth="1"/>
    <col min="10749" max="10749" width="18.28515625" customWidth="1"/>
    <col min="10750" max="10750" width="17.42578125" customWidth="1"/>
    <col min="10751" max="10751" width="11.42578125" customWidth="1"/>
    <col min="10752" max="10752" width="10.7109375" customWidth="1"/>
    <col min="10753" max="10753" width="6.140625" customWidth="1"/>
    <col min="10754" max="10754" width="24.140625" customWidth="1"/>
    <col min="10755" max="10755" width="11.85546875" customWidth="1"/>
    <col min="10756" max="10756" width="17.7109375" customWidth="1"/>
    <col min="10765" max="10765" width="24.7109375" customWidth="1"/>
    <col min="11005" max="11005" width="18.28515625" customWidth="1"/>
    <col min="11006" max="11006" width="17.42578125" customWidth="1"/>
    <col min="11007" max="11007" width="11.42578125" customWidth="1"/>
    <col min="11008" max="11008" width="10.7109375" customWidth="1"/>
    <col min="11009" max="11009" width="6.140625" customWidth="1"/>
    <col min="11010" max="11010" width="24.140625" customWidth="1"/>
    <col min="11011" max="11011" width="11.85546875" customWidth="1"/>
    <col min="11012" max="11012" width="17.7109375" customWidth="1"/>
    <col min="11021" max="11021" width="24.7109375" customWidth="1"/>
    <col min="11261" max="11261" width="18.28515625" customWidth="1"/>
    <col min="11262" max="11262" width="17.42578125" customWidth="1"/>
    <col min="11263" max="11263" width="11.42578125" customWidth="1"/>
    <col min="11264" max="11264" width="10.7109375" customWidth="1"/>
    <col min="11265" max="11265" width="6.140625" customWidth="1"/>
    <col min="11266" max="11266" width="24.140625" customWidth="1"/>
    <col min="11267" max="11267" width="11.85546875" customWidth="1"/>
    <col min="11268" max="11268" width="17.7109375" customWidth="1"/>
    <col min="11277" max="11277" width="24.7109375" customWidth="1"/>
    <col min="11517" max="11517" width="18.28515625" customWidth="1"/>
    <col min="11518" max="11518" width="17.42578125" customWidth="1"/>
    <col min="11519" max="11519" width="11.42578125" customWidth="1"/>
    <col min="11520" max="11520" width="10.7109375" customWidth="1"/>
    <col min="11521" max="11521" width="6.140625" customWidth="1"/>
    <col min="11522" max="11522" width="24.140625" customWidth="1"/>
    <col min="11523" max="11523" width="11.85546875" customWidth="1"/>
    <col min="11524" max="11524" width="17.7109375" customWidth="1"/>
    <col min="11533" max="11533" width="24.7109375" customWidth="1"/>
    <col min="11773" max="11773" width="18.28515625" customWidth="1"/>
    <col min="11774" max="11774" width="17.42578125" customWidth="1"/>
    <col min="11775" max="11775" width="11.42578125" customWidth="1"/>
    <col min="11776" max="11776" width="10.7109375" customWidth="1"/>
    <col min="11777" max="11777" width="6.140625" customWidth="1"/>
    <col min="11778" max="11778" width="24.140625" customWidth="1"/>
    <col min="11779" max="11779" width="11.85546875" customWidth="1"/>
    <col min="11780" max="11780" width="17.7109375" customWidth="1"/>
    <col min="11789" max="11789" width="24.7109375" customWidth="1"/>
    <col min="12029" max="12029" width="18.28515625" customWidth="1"/>
    <col min="12030" max="12030" width="17.42578125" customWidth="1"/>
    <col min="12031" max="12031" width="11.42578125" customWidth="1"/>
    <col min="12032" max="12032" width="10.7109375" customWidth="1"/>
    <col min="12033" max="12033" width="6.140625" customWidth="1"/>
    <col min="12034" max="12034" width="24.140625" customWidth="1"/>
    <col min="12035" max="12035" width="11.85546875" customWidth="1"/>
    <col min="12036" max="12036" width="17.7109375" customWidth="1"/>
    <col min="12045" max="12045" width="24.7109375" customWidth="1"/>
    <col min="12285" max="12285" width="18.28515625" customWidth="1"/>
    <col min="12286" max="12286" width="17.42578125" customWidth="1"/>
    <col min="12287" max="12287" width="11.42578125" customWidth="1"/>
    <col min="12288" max="12288" width="10.7109375" customWidth="1"/>
    <col min="12289" max="12289" width="6.140625" customWidth="1"/>
    <col min="12290" max="12290" width="24.140625" customWidth="1"/>
    <col min="12291" max="12291" width="11.85546875" customWidth="1"/>
    <col min="12292" max="12292" width="17.7109375" customWidth="1"/>
    <col min="12301" max="12301" width="24.7109375" customWidth="1"/>
    <col min="12541" max="12541" width="18.28515625" customWidth="1"/>
    <col min="12542" max="12542" width="17.42578125" customWidth="1"/>
    <col min="12543" max="12543" width="11.42578125" customWidth="1"/>
    <col min="12544" max="12544" width="10.7109375" customWidth="1"/>
    <col min="12545" max="12545" width="6.140625" customWidth="1"/>
    <col min="12546" max="12546" width="24.140625" customWidth="1"/>
    <col min="12547" max="12547" width="11.85546875" customWidth="1"/>
    <col min="12548" max="12548" width="17.7109375" customWidth="1"/>
    <col min="12557" max="12557" width="24.7109375" customWidth="1"/>
    <col min="12797" max="12797" width="18.28515625" customWidth="1"/>
    <col min="12798" max="12798" width="17.42578125" customWidth="1"/>
    <col min="12799" max="12799" width="11.42578125" customWidth="1"/>
    <col min="12800" max="12800" width="10.7109375" customWidth="1"/>
    <col min="12801" max="12801" width="6.140625" customWidth="1"/>
    <col min="12802" max="12802" width="24.140625" customWidth="1"/>
    <col min="12803" max="12803" width="11.85546875" customWidth="1"/>
    <col min="12804" max="12804" width="17.7109375" customWidth="1"/>
    <col min="12813" max="12813" width="24.7109375" customWidth="1"/>
    <col min="13053" max="13053" width="18.28515625" customWidth="1"/>
    <col min="13054" max="13054" width="17.42578125" customWidth="1"/>
    <col min="13055" max="13055" width="11.42578125" customWidth="1"/>
    <col min="13056" max="13056" width="10.7109375" customWidth="1"/>
    <col min="13057" max="13057" width="6.140625" customWidth="1"/>
    <col min="13058" max="13058" width="24.140625" customWidth="1"/>
    <col min="13059" max="13059" width="11.85546875" customWidth="1"/>
    <col min="13060" max="13060" width="17.7109375" customWidth="1"/>
    <col min="13069" max="13069" width="24.7109375" customWidth="1"/>
    <col min="13309" max="13309" width="18.28515625" customWidth="1"/>
    <col min="13310" max="13310" width="17.42578125" customWidth="1"/>
    <col min="13311" max="13311" width="11.42578125" customWidth="1"/>
    <col min="13312" max="13312" width="10.7109375" customWidth="1"/>
    <col min="13313" max="13313" width="6.140625" customWidth="1"/>
    <col min="13314" max="13314" width="24.140625" customWidth="1"/>
    <col min="13315" max="13315" width="11.85546875" customWidth="1"/>
    <col min="13316" max="13316" width="17.7109375" customWidth="1"/>
    <col min="13325" max="13325" width="24.7109375" customWidth="1"/>
    <col min="13565" max="13565" width="18.28515625" customWidth="1"/>
    <col min="13566" max="13566" width="17.42578125" customWidth="1"/>
    <col min="13567" max="13567" width="11.42578125" customWidth="1"/>
    <col min="13568" max="13568" width="10.7109375" customWidth="1"/>
    <col min="13569" max="13569" width="6.140625" customWidth="1"/>
    <col min="13570" max="13570" width="24.140625" customWidth="1"/>
    <col min="13571" max="13571" width="11.85546875" customWidth="1"/>
    <col min="13572" max="13572" width="17.7109375" customWidth="1"/>
    <col min="13581" max="13581" width="24.7109375" customWidth="1"/>
    <col min="13821" max="13821" width="18.28515625" customWidth="1"/>
    <col min="13822" max="13822" width="17.42578125" customWidth="1"/>
    <col min="13823" max="13823" width="11.42578125" customWidth="1"/>
    <col min="13824" max="13824" width="10.7109375" customWidth="1"/>
    <col min="13825" max="13825" width="6.140625" customWidth="1"/>
    <col min="13826" max="13826" width="24.140625" customWidth="1"/>
    <col min="13827" max="13827" width="11.85546875" customWidth="1"/>
    <col min="13828" max="13828" width="17.7109375" customWidth="1"/>
    <col min="13837" max="13837" width="24.7109375" customWidth="1"/>
    <col min="14077" max="14077" width="18.28515625" customWidth="1"/>
    <col min="14078" max="14078" width="17.42578125" customWidth="1"/>
    <col min="14079" max="14079" width="11.42578125" customWidth="1"/>
    <col min="14080" max="14080" width="10.7109375" customWidth="1"/>
    <col min="14081" max="14081" width="6.140625" customWidth="1"/>
    <col min="14082" max="14082" width="24.140625" customWidth="1"/>
    <col min="14083" max="14083" width="11.85546875" customWidth="1"/>
    <col min="14084" max="14084" width="17.7109375" customWidth="1"/>
    <col min="14093" max="14093" width="24.7109375" customWidth="1"/>
    <col min="14333" max="14333" width="18.28515625" customWidth="1"/>
    <col min="14334" max="14334" width="17.42578125" customWidth="1"/>
    <col min="14335" max="14335" width="11.42578125" customWidth="1"/>
    <col min="14336" max="14336" width="10.7109375" customWidth="1"/>
    <col min="14337" max="14337" width="6.140625" customWidth="1"/>
    <col min="14338" max="14338" width="24.140625" customWidth="1"/>
    <col min="14339" max="14339" width="11.85546875" customWidth="1"/>
    <col min="14340" max="14340" width="17.7109375" customWidth="1"/>
    <col min="14349" max="14349" width="24.7109375" customWidth="1"/>
    <col min="14589" max="14589" width="18.28515625" customWidth="1"/>
    <col min="14590" max="14590" width="17.42578125" customWidth="1"/>
    <col min="14591" max="14591" width="11.42578125" customWidth="1"/>
    <col min="14592" max="14592" width="10.7109375" customWidth="1"/>
    <col min="14593" max="14593" width="6.140625" customWidth="1"/>
    <col min="14594" max="14594" width="24.140625" customWidth="1"/>
    <col min="14595" max="14595" width="11.85546875" customWidth="1"/>
    <col min="14596" max="14596" width="17.7109375" customWidth="1"/>
    <col min="14605" max="14605" width="24.7109375" customWidth="1"/>
    <col min="14845" max="14845" width="18.28515625" customWidth="1"/>
    <col min="14846" max="14846" width="17.42578125" customWidth="1"/>
    <col min="14847" max="14847" width="11.42578125" customWidth="1"/>
    <col min="14848" max="14848" width="10.7109375" customWidth="1"/>
    <col min="14849" max="14849" width="6.140625" customWidth="1"/>
    <col min="14850" max="14850" width="24.140625" customWidth="1"/>
    <col min="14851" max="14851" width="11.85546875" customWidth="1"/>
    <col min="14852" max="14852" width="17.7109375" customWidth="1"/>
    <col min="14861" max="14861" width="24.7109375" customWidth="1"/>
    <col min="15101" max="15101" width="18.28515625" customWidth="1"/>
    <col min="15102" max="15102" width="17.42578125" customWidth="1"/>
    <col min="15103" max="15103" width="11.42578125" customWidth="1"/>
    <col min="15104" max="15104" width="10.7109375" customWidth="1"/>
    <col min="15105" max="15105" width="6.140625" customWidth="1"/>
    <col min="15106" max="15106" width="24.140625" customWidth="1"/>
    <col min="15107" max="15107" width="11.85546875" customWidth="1"/>
    <col min="15108" max="15108" width="17.7109375" customWidth="1"/>
    <col min="15117" max="15117" width="24.7109375" customWidth="1"/>
    <col min="15357" max="15357" width="18.28515625" customWidth="1"/>
    <col min="15358" max="15358" width="17.42578125" customWidth="1"/>
    <col min="15359" max="15359" width="11.42578125" customWidth="1"/>
    <col min="15360" max="15360" width="10.7109375" customWidth="1"/>
    <col min="15361" max="15361" width="6.140625" customWidth="1"/>
    <col min="15362" max="15362" width="24.140625" customWidth="1"/>
    <col min="15363" max="15363" width="11.85546875" customWidth="1"/>
    <col min="15364" max="15364" width="17.7109375" customWidth="1"/>
    <col min="15373" max="15373" width="24.7109375" customWidth="1"/>
    <col min="15613" max="15613" width="18.28515625" customWidth="1"/>
    <col min="15614" max="15614" width="17.42578125" customWidth="1"/>
    <col min="15615" max="15615" width="11.42578125" customWidth="1"/>
    <col min="15616" max="15616" width="10.7109375" customWidth="1"/>
    <col min="15617" max="15617" width="6.140625" customWidth="1"/>
    <col min="15618" max="15618" width="24.140625" customWidth="1"/>
    <col min="15619" max="15619" width="11.85546875" customWidth="1"/>
    <col min="15620" max="15620" width="17.7109375" customWidth="1"/>
    <col min="15629" max="15629" width="24.7109375" customWidth="1"/>
    <col min="15869" max="15869" width="18.28515625" customWidth="1"/>
    <col min="15870" max="15870" width="17.42578125" customWidth="1"/>
    <col min="15871" max="15871" width="11.42578125" customWidth="1"/>
    <col min="15872" max="15872" width="10.7109375" customWidth="1"/>
    <col min="15873" max="15873" width="6.140625" customWidth="1"/>
    <col min="15874" max="15874" width="24.140625" customWidth="1"/>
    <col min="15875" max="15875" width="11.85546875" customWidth="1"/>
    <col min="15876" max="15876" width="17.7109375" customWidth="1"/>
    <col min="15885" max="15885" width="24.7109375" customWidth="1"/>
    <col min="16125" max="16125" width="18.28515625" customWidth="1"/>
    <col min="16126" max="16126" width="17.42578125" customWidth="1"/>
    <col min="16127" max="16127" width="11.42578125" customWidth="1"/>
    <col min="16128" max="16128" width="10.7109375" customWidth="1"/>
    <col min="16129" max="16129" width="6.140625" customWidth="1"/>
    <col min="16130" max="16130" width="24.140625" customWidth="1"/>
    <col min="16131" max="16131" width="11.85546875" customWidth="1"/>
    <col min="16132" max="16132" width="17.7109375" customWidth="1"/>
    <col min="16141" max="16141" width="24.7109375" customWidth="1"/>
  </cols>
  <sheetData>
    <row r="1" spans="1:11" x14ac:dyDescent="0.25">
      <c r="A1" s="1" t="s">
        <v>33</v>
      </c>
    </row>
    <row r="2" spans="1:11" x14ac:dyDescent="0.25">
      <c r="A2" t="s">
        <v>50</v>
      </c>
    </row>
    <row r="4" spans="1:11" x14ac:dyDescent="0.25">
      <c r="A4" s="2" t="s">
        <v>41</v>
      </c>
      <c r="B4" s="2"/>
      <c r="C4" s="3"/>
      <c r="D4" s="3"/>
      <c r="I4" s="4"/>
    </row>
    <row r="5" spans="1:11" ht="30" x14ac:dyDescent="0.25">
      <c r="A5" s="99" t="s">
        <v>2</v>
      </c>
      <c r="B5" s="98" t="s">
        <v>3</v>
      </c>
      <c r="C5" s="164" t="s">
        <v>4</v>
      </c>
      <c r="D5" s="165"/>
      <c r="I5" s="4"/>
    </row>
    <row r="6" spans="1:11" x14ac:dyDescent="0.25">
      <c r="A6" s="5"/>
      <c r="B6" s="2"/>
      <c r="C6" s="100" t="s">
        <v>5</v>
      </c>
      <c r="D6" s="6" t="s">
        <v>6</v>
      </c>
      <c r="E6" s="8"/>
      <c r="I6" s="9"/>
    </row>
    <row r="7" spans="1:11" ht="30" x14ac:dyDescent="0.25">
      <c r="A7" s="10"/>
      <c r="B7" s="11"/>
      <c r="C7" s="12"/>
      <c r="D7" s="11">
        <v>0</v>
      </c>
      <c r="E7" s="8"/>
      <c r="F7" s="13" t="str">
        <f>A4</f>
        <v>Grades JGU Mainz</v>
      </c>
      <c r="G7" s="13" t="s">
        <v>49</v>
      </c>
      <c r="I7" s="9"/>
    </row>
    <row r="8" spans="1:11" x14ac:dyDescent="0.25">
      <c r="A8" s="14">
        <v>1</v>
      </c>
      <c r="B8" s="15">
        <f>'[1]overview 1'!B4</f>
        <v>34.887593671939996</v>
      </c>
      <c r="C8" s="16">
        <v>0</v>
      </c>
      <c r="D8" s="15">
        <f>B8</f>
        <v>34.887593671939996</v>
      </c>
      <c r="F8" s="17">
        <f t="shared" ref="F8:F17" si="0">A8</f>
        <v>1</v>
      </c>
      <c r="G8" s="163">
        <f>INDEX($A$24:$A$30,MATCH(INDEX($C$8:$C$17,MATCH(F8,$A$8:$A$17,0)),$D$23:$D$30,1))</f>
        <v>1</v>
      </c>
      <c r="I8" s="9"/>
    </row>
    <row r="9" spans="1:11" x14ac:dyDescent="0.25">
      <c r="A9" s="14">
        <v>1.3</v>
      </c>
      <c r="B9" s="15">
        <f>'[1]overview 1'!B5</f>
        <v>26.977518734387999</v>
      </c>
      <c r="C9" s="18">
        <f>D8+0.01</f>
        <v>34.897593671939994</v>
      </c>
      <c r="D9" s="19">
        <f>SUM($B$8:B9)</f>
        <v>61.865112406327995</v>
      </c>
      <c r="F9" s="17">
        <f t="shared" si="0"/>
        <v>1.3</v>
      </c>
      <c r="G9" s="163">
        <f t="shared" ref="G9:G17" si="1">INDEX($A$24:$A$31,MATCH(INDEX($C$8:$C$17,MATCH(F9,$A$8:$A$17,0)),$D$23:$D$31,1))</f>
        <v>3</v>
      </c>
      <c r="I9" s="9"/>
    </row>
    <row r="10" spans="1:11" x14ac:dyDescent="0.25">
      <c r="A10" s="14">
        <v>1.7</v>
      </c>
      <c r="B10" s="15">
        <f>'[1]overview 1'!B6</f>
        <v>13.155703580349702</v>
      </c>
      <c r="C10" s="18">
        <f>D9+0.01</f>
        <v>61.875112406327993</v>
      </c>
      <c r="D10" s="19">
        <f>SUM($B$8:B10)</f>
        <v>75.02081598667769</v>
      </c>
      <c r="F10" s="17">
        <f t="shared" si="0"/>
        <v>1.7</v>
      </c>
      <c r="G10" s="163">
        <f t="shared" si="1"/>
        <v>4</v>
      </c>
      <c r="I10" s="9"/>
    </row>
    <row r="11" spans="1:11" x14ac:dyDescent="0.25">
      <c r="A11" s="14">
        <v>2</v>
      </c>
      <c r="B11" s="15">
        <f>'[1]overview 1'!B7</f>
        <v>8.0766028309741902</v>
      </c>
      <c r="C11" s="18">
        <f t="shared" ref="C11:C16" si="2">D10+0.01</f>
        <v>75.030815986677695</v>
      </c>
      <c r="D11" s="19">
        <f>SUM($B$8:B11)</f>
        <v>83.097418817651885</v>
      </c>
      <c r="F11" s="17">
        <f t="shared" si="0"/>
        <v>2</v>
      </c>
      <c r="G11" s="163">
        <f t="shared" si="1"/>
        <v>5</v>
      </c>
      <c r="I11" s="9"/>
    </row>
    <row r="12" spans="1:11" x14ac:dyDescent="0.25">
      <c r="A12" s="14">
        <v>2.2999999999999998</v>
      </c>
      <c r="B12" s="15">
        <f>'[1]overview 1'!B8</f>
        <v>5.4954204829308901</v>
      </c>
      <c r="C12" s="18">
        <f t="shared" si="2"/>
        <v>83.10741881765189</v>
      </c>
      <c r="D12" s="19">
        <f>SUM($B$8:B12)</f>
        <v>88.592839300582781</v>
      </c>
      <c r="F12" s="17">
        <f t="shared" si="0"/>
        <v>2.2999999999999998</v>
      </c>
      <c r="G12" s="163">
        <f t="shared" si="1"/>
        <v>6</v>
      </c>
      <c r="I12" s="9"/>
    </row>
    <row r="13" spans="1:11" x14ac:dyDescent="0.25">
      <c r="A13" s="14">
        <v>2.7</v>
      </c>
      <c r="B13" s="15">
        <f>'[1]overview 1'!B9</f>
        <v>3.33055786844296</v>
      </c>
      <c r="C13" s="18">
        <f t="shared" si="2"/>
        <v>88.602839300582787</v>
      </c>
      <c r="D13" s="19">
        <f>SUM($B$8:B13)</f>
        <v>91.923397169025748</v>
      </c>
      <c r="F13" s="17">
        <f t="shared" si="0"/>
        <v>2.7</v>
      </c>
      <c r="G13" s="163">
        <f t="shared" si="1"/>
        <v>6</v>
      </c>
      <c r="I13" s="9"/>
    </row>
    <row r="14" spans="1:11" x14ac:dyDescent="0.25">
      <c r="A14" s="14">
        <v>3</v>
      </c>
      <c r="B14" s="15">
        <f>'[1]overview 1'!B10</f>
        <v>2.5811823480433</v>
      </c>
      <c r="C14" s="18">
        <f t="shared" si="2"/>
        <v>91.933397169025753</v>
      </c>
      <c r="D14" s="19">
        <f>SUM($B$8:B14)</f>
        <v>94.504579517069047</v>
      </c>
      <c r="F14" s="17">
        <f t="shared" si="0"/>
        <v>3</v>
      </c>
      <c r="G14" s="163">
        <f t="shared" si="1"/>
        <v>7</v>
      </c>
      <c r="I14" s="9"/>
    </row>
    <row r="15" spans="1:11" x14ac:dyDescent="0.25">
      <c r="A15" s="14">
        <v>3.3</v>
      </c>
      <c r="B15" s="15">
        <f>'[1]overview 1'!B11</f>
        <v>1.4987510407993299</v>
      </c>
      <c r="C15" s="18">
        <f t="shared" si="2"/>
        <v>94.514579517069052</v>
      </c>
      <c r="D15" s="19">
        <f>SUM($B$8:B15)</f>
        <v>96.003330557868381</v>
      </c>
      <c r="F15" s="17">
        <f t="shared" si="0"/>
        <v>3.3</v>
      </c>
      <c r="G15" s="163">
        <f t="shared" si="1"/>
        <v>7</v>
      </c>
      <c r="I15" s="9"/>
    </row>
    <row r="16" spans="1:11" x14ac:dyDescent="0.25">
      <c r="A16" s="14">
        <v>3.7</v>
      </c>
      <c r="B16" s="15">
        <f>'[1]overview 1'!B12</f>
        <v>1.8318068276436301</v>
      </c>
      <c r="C16" s="18">
        <f t="shared" si="2"/>
        <v>96.013330557868386</v>
      </c>
      <c r="D16" s="19">
        <f>SUM($B$8:B16)</f>
        <v>97.835137385512013</v>
      </c>
      <c r="F16" s="17">
        <f t="shared" si="0"/>
        <v>3.7</v>
      </c>
      <c r="G16" s="163">
        <f t="shared" si="1"/>
        <v>7</v>
      </c>
      <c r="I16" s="9"/>
      <c r="J16" s="20"/>
      <c r="K16" s="20"/>
    </row>
    <row r="17" spans="1:12" x14ac:dyDescent="0.25">
      <c r="A17" s="14">
        <v>4</v>
      </c>
      <c r="B17" s="15">
        <f>'[1]overview 1'!B13</f>
        <v>2.1648626144879302</v>
      </c>
      <c r="C17" s="18">
        <f>D16+0.01</f>
        <v>97.845137385512018</v>
      </c>
      <c r="D17" s="19">
        <f>SUM($B$8:B17)</f>
        <v>99.999999999999943</v>
      </c>
      <c r="F17" s="17">
        <f t="shared" si="0"/>
        <v>4</v>
      </c>
      <c r="G17" s="163">
        <f t="shared" si="1"/>
        <v>7</v>
      </c>
      <c r="I17" s="9"/>
      <c r="J17" s="20"/>
      <c r="K17" s="20"/>
    </row>
    <row r="18" spans="1:12" x14ac:dyDescent="0.25">
      <c r="A18" s="21"/>
      <c r="B18" s="22"/>
      <c r="F18" s="4"/>
      <c r="I18" s="9"/>
      <c r="J18" s="20"/>
      <c r="K18" s="20"/>
    </row>
    <row r="19" spans="1:12" x14ac:dyDescent="0.25">
      <c r="A19" s="21"/>
      <c r="I19" s="20"/>
    </row>
    <row r="20" spans="1:12" x14ac:dyDescent="0.25">
      <c r="A20" s="142" t="s">
        <v>48</v>
      </c>
      <c r="B20" s="142"/>
      <c r="C20" s="143"/>
      <c r="D20" s="143"/>
      <c r="E20" s="8"/>
    </row>
    <row r="21" spans="1:12" ht="30" customHeight="1" x14ac:dyDescent="0.25">
      <c r="A21" s="144" t="s">
        <v>2</v>
      </c>
      <c r="B21" s="145" t="s">
        <v>3</v>
      </c>
      <c r="C21" s="166" t="s">
        <v>4</v>
      </c>
      <c r="D21" s="167"/>
      <c r="E21" s="8"/>
    </row>
    <row r="22" spans="1:12" x14ac:dyDescent="0.25">
      <c r="A22" s="146"/>
      <c r="B22" s="147"/>
      <c r="C22" s="148" t="s">
        <v>8</v>
      </c>
      <c r="D22" s="149" t="s">
        <v>9</v>
      </c>
      <c r="E22" s="8"/>
    </row>
    <row r="23" spans="1:12" x14ac:dyDescent="0.25">
      <c r="A23" s="150"/>
      <c r="B23" s="151"/>
      <c r="C23" s="152"/>
      <c r="D23" s="153">
        <v>0</v>
      </c>
      <c r="F23" s="158" t="str">
        <f>A20</f>
        <v>Grades U XY</v>
      </c>
      <c r="G23" s="158" t="s">
        <v>10</v>
      </c>
      <c r="L23" s="1"/>
    </row>
    <row r="24" spans="1:12" x14ac:dyDescent="0.25">
      <c r="A24" s="161">
        <v>1</v>
      </c>
      <c r="B24" s="155">
        <v>15</v>
      </c>
      <c r="C24" s="156">
        <v>0</v>
      </c>
      <c r="D24" s="157">
        <f>B24</f>
        <v>15</v>
      </c>
      <c r="F24" s="162">
        <f t="shared" ref="F24:F31" si="3">A24</f>
        <v>1</v>
      </c>
      <c r="G24" s="159">
        <f t="shared" ref="G24:G31" si="4">INDEX($A$8:$A$17,MATCH(INDEX($C$24:$C$31,MATCH(F24,$A$24:$A$31,0)),$D$7:$D$17,1))</f>
        <v>1</v>
      </c>
      <c r="H24" s="23"/>
      <c r="I24" s="23"/>
      <c r="L24" s="24"/>
    </row>
    <row r="25" spans="1:12" x14ac:dyDescent="0.25">
      <c r="A25" s="161">
        <v>2</v>
      </c>
      <c r="B25" s="155">
        <v>15</v>
      </c>
      <c r="C25" s="156">
        <f>D24+0.01</f>
        <v>15.01</v>
      </c>
      <c r="D25" s="157">
        <f>D24+B25</f>
        <v>30</v>
      </c>
      <c r="F25" s="162">
        <f t="shared" si="3"/>
        <v>2</v>
      </c>
      <c r="G25" s="159">
        <f t="shared" si="4"/>
        <v>1</v>
      </c>
      <c r="H25" s="23"/>
      <c r="I25" s="23"/>
      <c r="L25" s="24"/>
    </row>
    <row r="26" spans="1:12" x14ac:dyDescent="0.25">
      <c r="A26" s="161">
        <v>3</v>
      </c>
      <c r="B26" s="155">
        <v>15</v>
      </c>
      <c r="C26" s="156">
        <f t="shared" ref="C26:C31" si="5">D25+0.01</f>
        <v>30.01</v>
      </c>
      <c r="D26" s="157">
        <f t="shared" ref="D26:D31" si="6">D25+B26</f>
        <v>45</v>
      </c>
      <c r="F26" s="162">
        <f t="shared" si="3"/>
        <v>3</v>
      </c>
      <c r="G26" s="159">
        <f t="shared" si="4"/>
        <v>1</v>
      </c>
      <c r="H26" s="23"/>
      <c r="I26" s="23"/>
      <c r="L26" s="24"/>
    </row>
    <row r="27" spans="1:12" x14ac:dyDescent="0.25">
      <c r="A27" s="161">
        <v>3</v>
      </c>
      <c r="B27" s="155">
        <v>15</v>
      </c>
      <c r="C27" s="156">
        <f t="shared" si="5"/>
        <v>45.01</v>
      </c>
      <c r="D27" s="157">
        <f t="shared" si="6"/>
        <v>60</v>
      </c>
      <c r="F27" s="162">
        <f t="shared" si="3"/>
        <v>3</v>
      </c>
      <c r="G27" s="159">
        <f t="shared" si="4"/>
        <v>1</v>
      </c>
      <c r="H27" s="23"/>
      <c r="I27" s="23"/>
      <c r="L27" s="24"/>
    </row>
    <row r="28" spans="1:12" x14ac:dyDescent="0.25">
      <c r="A28" s="161">
        <v>4</v>
      </c>
      <c r="B28" s="155">
        <v>10</v>
      </c>
      <c r="C28" s="156">
        <f t="shared" si="5"/>
        <v>60.01</v>
      </c>
      <c r="D28" s="157">
        <f t="shared" si="6"/>
        <v>70</v>
      </c>
      <c r="F28" s="162">
        <f t="shared" si="3"/>
        <v>4</v>
      </c>
      <c r="G28" s="159">
        <f t="shared" si="4"/>
        <v>1.3</v>
      </c>
      <c r="H28" s="23"/>
      <c r="I28" s="23"/>
      <c r="L28" s="24"/>
    </row>
    <row r="29" spans="1:12" x14ac:dyDescent="0.25">
      <c r="A29" s="161">
        <v>5</v>
      </c>
      <c r="B29" s="155">
        <v>10</v>
      </c>
      <c r="C29" s="156">
        <f t="shared" si="5"/>
        <v>70.010000000000005</v>
      </c>
      <c r="D29" s="157">
        <f t="shared" si="6"/>
        <v>80</v>
      </c>
      <c r="F29" s="162">
        <f t="shared" si="3"/>
        <v>5</v>
      </c>
      <c r="G29" s="159">
        <f t="shared" si="4"/>
        <v>1.7</v>
      </c>
      <c r="H29" s="23"/>
      <c r="I29" s="23"/>
      <c r="L29" s="24"/>
    </row>
    <row r="30" spans="1:12" x14ac:dyDescent="0.25">
      <c r="A30" s="161">
        <v>6</v>
      </c>
      <c r="B30" s="155">
        <v>10</v>
      </c>
      <c r="C30" s="156">
        <f t="shared" si="5"/>
        <v>80.010000000000005</v>
      </c>
      <c r="D30" s="157">
        <f t="shared" si="6"/>
        <v>90</v>
      </c>
      <c r="F30" s="162">
        <f t="shared" si="3"/>
        <v>6</v>
      </c>
      <c r="G30" s="159">
        <f t="shared" si="4"/>
        <v>2</v>
      </c>
      <c r="H30" s="23"/>
      <c r="I30" s="23"/>
      <c r="L30" s="24"/>
    </row>
    <row r="31" spans="1:12" x14ac:dyDescent="0.25">
      <c r="A31" s="161">
        <v>7</v>
      </c>
      <c r="B31" s="155">
        <v>10</v>
      </c>
      <c r="C31" s="156">
        <f t="shared" si="5"/>
        <v>90.01</v>
      </c>
      <c r="D31" s="157">
        <f t="shared" si="6"/>
        <v>100</v>
      </c>
      <c r="F31" s="162">
        <f t="shared" si="3"/>
        <v>7</v>
      </c>
      <c r="G31" s="159">
        <f t="shared" si="4"/>
        <v>2.7</v>
      </c>
      <c r="H31" s="23"/>
      <c r="I31" s="23"/>
      <c r="L31" s="24"/>
    </row>
    <row r="32" spans="1:12" x14ac:dyDescent="0.25">
      <c r="D32" s="21"/>
      <c r="G32" s="23"/>
      <c r="H32" s="23"/>
      <c r="I32" s="23"/>
      <c r="J32" s="23"/>
      <c r="K32" s="23"/>
      <c r="L32" s="24"/>
    </row>
    <row r="33" spans="4:16" x14ac:dyDescent="0.25">
      <c r="D33" s="21"/>
      <c r="G33" s="23"/>
      <c r="H33" s="23"/>
      <c r="I33" s="23"/>
      <c r="J33" s="23"/>
      <c r="K33" s="23"/>
      <c r="L33" s="24"/>
    </row>
    <row r="34" spans="4:16" x14ac:dyDescent="0.25">
      <c r="D34" s="21"/>
      <c r="G34" s="23"/>
      <c r="H34" s="23"/>
      <c r="I34" s="23"/>
      <c r="J34" s="23"/>
      <c r="K34" s="23"/>
      <c r="L34" s="24"/>
    </row>
    <row r="35" spans="4:16" x14ac:dyDescent="0.25">
      <c r="D35" s="21"/>
      <c r="G35" s="23"/>
      <c r="H35" s="23"/>
      <c r="I35" s="23"/>
      <c r="J35" s="23"/>
      <c r="K35" s="23"/>
      <c r="L35" s="24"/>
    </row>
    <row r="36" spans="4:16" x14ac:dyDescent="0.25">
      <c r="D36" s="21"/>
      <c r="G36" s="23"/>
      <c r="H36" s="23"/>
      <c r="I36" s="23"/>
      <c r="J36" s="23"/>
      <c r="K36" s="23"/>
      <c r="L36" s="24"/>
    </row>
    <row r="37" spans="4:16" x14ac:dyDescent="0.25">
      <c r="D37" s="21"/>
      <c r="L37" s="24"/>
    </row>
    <row r="38" spans="4:16" x14ac:dyDescent="0.25">
      <c r="D38" s="21"/>
    </row>
    <row r="39" spans="4:16" x14ac:dyDescent="0.25">
      <c r="D39" s="21"/>
    </row>
    <row r="40" spans="4:16" x14ac:dyDescent="0.25">
      <c r="D40" s="21"/>
      <c r="G40" s="23"/>
      <c r="H40" s="23"/>
      <c r="I40" s="23"/>
      <c r="J40" s="23"/>
      <c r="K40" s="23"/>
      <c r="L40" s="24"/>
    </row>
    <row r="41" spans="4:16" x14ac:dyDescent="0.25">
      <c r="G41" s="23"/>
      <c r="H41" s="23"/>
      <c r="I41" s="23"/>
      <c r="J41" s="23"/>
      <c r="K41" s="23"/>
      <c r="L41" s="24"/>
    </row>
    <row r="42" spans="4:16" x14ac:dyDescent="0.25">
      <c r="G42" s="23"/>
      <c r="H42" s="23"/>
      <c r="I42" s="23"/>
      <c r="J42" s="23"/>
      <c r="K42" s="23"/>
      <c r="L42" s="24"/>
    </row>
    <row r="43" spans="4:16" x14ac:dyDescent="0.25">
      <c r="G43" s="23"/>
      <c r="H43" s="23"/>
      <c r="I43" s="23"/>
      <c r="J43" s="23"/>
      <c r="K43" s="23"/>
      <c r="L43" s="24"/>
    </row>
    <row r="44" spans="4:16" x14ac:dyDescent="0.25">
      <c r="G44" s="23"/>
      <c r="H44" s="23"/>
      <c r="I44" s="23"/>
      <c r="J44" s="23"/>
      <c r="K44" s="23"/>
      <c r="L44" s="24"/>
    </row>
    <row r="45" spans="4:16" x14ac:dyDescent="0.25">
      <c r="G45" s="23"/>
      <c r="H45" s="23"/>
      <c r="I45" s="23"/>
      <c r="J45" s="23"/>
      <c r="K45" s="23"/>
      <c r="L45" s="24"/>
    </row>
    <row r="46" spans="4:16" x14ac:dyDescent="0.25">
      <c r="G46" s="23"/>
      <c r="H46" s="23"/>
      <c r="I46" s="23"/>
      <c r="J46" s="23"/>
      <c r="K46" s="23"/>
      <c r="L46" s="24"/>
    </row>
    <row r="47" spans="4:16" x14ac:dyDescent="0.25">
      <c r="G47" s="23"/>
      <c r="H47" s="23"/>
      <c r="I47" s="23"/>
      <c r="J47" s="23"/>
      <c r="K47" s="23"/>
      <c r="L47" s="24"/>
    </row>
    <row r="48" spans="4:16" x14ac:dyDescent="0.25">
      <c r="E48" s="4"/>
      <c r="F48" s="4"/>
      <c r="G48" s="25"/>
      <c r="H48" s="25"/>
      <c r="I48" s="25"/>
      <c r="J48" s="25"/>
      <c r="K48" s="25"/>
      <c r="L48" s="26"/>
      <c r="M48" s="4"/>
      <c r="N48" s="4"/>
      <c r="O48" s="4"/>
      <c r="P48" s="4"/>
    </row>
    <row r="49" spans="5:16" x14ac:dyDescent="0.25">
      <c r="E49" s="4"/>
      <c r="F49" s="4"/>
      <c r="G49" s="25"/>
      <c r="H49" s="25"/>
      <c r="I49" s="25"/>
      <c r="J49" s="25"/>
      <c r="K49" s="25"/>
      <c r="L49" s="26"/>
      <c r="M49" s="4"/>
      <c r="N49" s="4"/>
      <c r="O49" s="4"/>
      <c r="P49" s="4"/>
    </row>
    <row r="50" spans="5:16" x14ac:dyDescent="0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5:16" x14ac:dyDescent="0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5:16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5:16" x14ac:dyDescent="0.25">
      <c r="E53" s="4"/>
      <c r="F53" s="4"/>
      <c r="G53" s="27"/>
      <c r="H53" s="4"/>
      <c r="I53" s="4"/>
      <c r="J53" s="4"/>
      <c r="K53" s="4"/>
      <c r="L53" s="4"/>
      <c r="M53" s="4"/>
      <c r="N53" s="4"/>
      <c r="O53" s="4"/>
      <c r="P53" s="4"/>
    </row>
    <row r="54" spans="5:16" x14ac:dyDescent="0.25">
      <c r="E54" s="4"/>
      <c r="F54" s="4"/>
      <c r="G54" s="28"/>
      <c r="H54" s="28"/>
      <c r="I54" s="28"/>
      <c r="J54" s="28"/>
      <c r="K54" s="28"/>
      <c r="L54" s="4"/>
      <c r="M54" s="4"/>
      <c r="N54" s="4"/>
      <c r="O54" s="4"/>
      <c r="P54" s="4"/>
    </row>
    <row r="55" spans="5:16" x14ac:dyDescent="0.25">
      <c r="E55" s="4"/>
      <c r="F55" s="4"/>
      <c r="G55" s="25"/>
      <c r="H55" s="25"/>
      <c r="I55" s="25"/>
      <c r="J55" s="25"/>
      <c r="K55" s="25"/>
      <c r="L55" s="4"/>
      <c r="M55" s="4"/>
      <c r="N55" s="4"/>
      <c r="O55" s="4"/>
      <c r="P55" s="4"/>
    </row>
    <row r="56" spans="5:16" x14ac:dyDescent="0.25">
      <c r="E56" s="4"/>
      <c r="F56" s="4"/>
      <c r="G56" s="25"/>
      <c r="H56" s="25"/>
      <c r="I56" s="25"/>
      <c r="J56" s="25"/>
      <c r="K56" s="25"/>
      <c r="L56" s="4"/>
      <c r="M56" s="4"/>
      <c r="N56" s="4"/>
      <c r="O56" s="4"/>
      <c r="P56" s="4"/>
    </row>
    <row r="57" spans="5:16" x14ac:dyDescent="0.25">
      <c r="E57" s="4"/>
      <c r="F57" s="4"/>
      <c r="G57" s="25"/>
      <c r="H57" s="25"/>
      <c r="I57" s="25"/>
      <c r="J57" s="25"/>
      <c r="K57" s="25"/>
      <c r="L57" s="4"/>
      <c r="M57" s="4"/>
      <c r="N57" s="4"/>
      <c r="O57" s="4"/>
      <c r="P57" s="4"/>
    </row>
    <row r="58" spans="5:16" x14ac:dyDescent="0.25">
      <c r="E58" s="4"/>
      <c r="F58" s="4"/>
      <c r="G58" s="25"/>
      <c r="H58" s="25"/>
      <c r="I58" s="25"/>
      <c r="J58" s="25"/>
      <c r="K58" s="25"/>
      <c r="L58" s="4"/>
      <c r="M58" s="4"/>
      <c r="N58" s="4"/>
      <c r="O58" s="4"/>
      <c r="P58" s="4"/>
    </row>
    <row r="59" spans="5:16" x14ac:dyDescent="0.25">
      <c r="E59" s="4"/>
      <c r="F59" s="4"/>
      <c r="G59" s="25"/>
      <c r="H59" s="25"/>
      <c r="I59" s="25"/>
      <c r="J59" s="25"/>
      <c r="K59" s="25"/>
      <c r="L59" s="4"/>
      <c r="M59" s="4"/>
      <c r="N59" s="4"/>
      <c r="O59" s="4"/>
      <c r="P59" s="4"/>
    </row>
    <row r="60" spans="5:16" x14ac:dyDescent="0.25">
      <c r="E60" s="4"/>
      <c r="F60" s="4"/>
      <c r="G60" s="25"/>
      <c r="H60" s="25"/>
      <c r="I60" s="25"/>
      <c r="J60" s="25"/>
      <c r="K60" s="25"/>
      <c r="L60" s="4"/>
      <c r="M60" s="4"/>
      <c r="N60" s="4"/>
      <c r="O60" s="4"/>
      <c r="P60" s="4"/>
    </row>
    <row r="61" spans="5:16" x14ac:dyDescent="0.25">
      <c r="E61" s="4"/>
      <c r="F61" s="4"/>
      <c r="G61" s="25"/>
      <c r="H61" s="25"/>
      <c r="I61" s="25"/>
      <c r="J61" s="25"/>
      <c r="K61" s="25"/>
      <c r="L61" s="4"/>
      <c r="M61" s="4"/>
      <c r="N61" s="4"/>
      <c r="O61" s="4"/>
      <c r="P61" s="4"/>
    </row>
    <row r="62" spans="5:16" x14ac:dyDescent="0.25">
      <c r="E62" s="4"/>
      <c r="F62" s="4"/>
      <c r="G62" s="25"/>
      <c r="H62" s="25"/>
      <c r="I62" s="25"/>
      <c r="J62" s="25"/>
      <c r="K62" s="25"/>
      <c r="L62" s="4"/>
      <c r="M62" s="4"/>
      <c r="N62" s="4"/>
      <c r="O62" s="4"/>
      <c r="P62" s="4"/>
    </row>
    <row r="63" spans="5:16" x14ac:dyDescent="0.25">
      <c r="E63" s="4"/>
      <c r="F63" s="4"/>
      <c r="G63" s="25"/>
      <c r="H63" s="25"/>
      <c r="I63" s="25"/>
      <c r="J63" s="25"/>
      <c r="K63" s="25"/>
      <c r="L63" s="4"/>
      <c r="M63" s="4"/>
      <c r="N63" s="4"/>
      <c r="O63" s="4"/>
      <c r="P63" s="4"/>
    </row>
    <row r="64" spans="5:16" x14ac:dyDescent="0.25">
      <c r="E64" s="4"/>
      <c r="F64" s="4"/>
      <c r="G64" s="25"/>
      <c r="H64" s="25"/>
      <c r="I64" s="25"/>
      <c r="J64" s="25"/>
      <c r="K64" s="25"/>
      <c r="L64" s="4"/>
      <c r="M64" s="4"/>
      <c r="N64" s="4"/>
      <c r="O64" s="4"/>
      <c r="P64" s="4"/>
    </row>
    <row r="65" spans="5:16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5:16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5:16" x14ac:dyDescent="0.25">
      <c r="E67" s="4"/>
      <c r="F67" s="4"/>
      <c r="G67" s="27"/>
      <c r="H67" s="4"/>
      <c r="I67" s="4"/>
      <c r="J67" s="4"/>
      <c r="K67" s="4"/>
      <c r="L67" s="4"/>
      <c r="M67" s="4"/>
      <c r="N67" s="4"/>
      <c r="O67" s="4"/>
      <c r="P67" s="4"/>
    </row>
    <row r="68" spans="5:16" x14ac:dyDescent="0.25">
      <c r="E68" s="4"/>
      <c r="F68" s="4"/>
      <c r="G68" s="4"/>
      <c r="H68" s="4"/>
      <c r="I68" s="4"/>
      <c r="J68" s="4"/>
      <c r="K68" s="4"/>
      <c r="L68" s="4"/>
      <c r="M68" s="27"/>
      <c r="N68" s="4"/>
      <c r="O68" s="4"/>
      <c r="P68" s="4"/>
    </row>
    <row r="69" spans="5:16" x14ac:dyDescent="0.25">
      <c r="E69" s="4"/>
      <c r="F69" s="4"/>
      <c r="G69" s="4"/>
      <c r="H69" s="4"/>
      <c r="I69" s="4"/>
      <c r="J69" s="4"/>
      <c r="K69" s="4"/>
      <c r="L69" s="4"/>
      <c r="M69" s="27"/>
      <c r="N69" s="4"/>
      <c r="O69" s="4"/>
      <c r="P69" s="4"/>
    </row>
    <row r="70" spans="5:16" x14ac:dyDescent="0.25">
      <c r="E70" s="4"/>
      <c r="F70" s="4"/>
      <c r="G70" s="4"/>
      <c r="H70" s="4"/>
      <c r="I70" s="4"/>
      <c r="J70" s="4"/>
      <c r="K70" s="4"/>
      <c r="L70" s="4"/>
      <c r="M70" s="27"/>
      <c r="N70" s="4"/>
      <c r="O70" s="4"/>
      <c r="P70" s="4"/>
    </row>
    <row r="71" spans="5:16" x14ac:dyDescent="0.25">
      <c r="E71" s="4"/>
      <c r="F71" s="4"/>
      <c r="G71" s="4"/>
      <c r="H71" s="4"/>
      <c r="I71" s="4"/>
      <c r="J71" s="4"/>
      <c r="K71" s="4"/>
      <c r="L71" s="4"/>
      <c r="M71" s="27"/>
      <c r="N71" s="4"/>
      <c r="O71" s="4"/>
      <c r="P71" s="4"/>
    </row>
    <row r="72" spans="5:16" x14ac:dyDescent="0.25">
      <c r="E72" s="4"/>
      <c r="F72" s="4"/>
      <c r="G72" s="4"/>
      <c r="H72" s="4"/>
      <c r="I72" s="4"/>
      <c r="J72" s="4"/>
      <c r="K72" s="4"/>
      <c r="L72" s="4"/>
      <c r="M72" s="27"/>
      <c r="N72" s="4"/>
      <c r="O72" s="4"/>
      <c r="P72" s="4"/>
    </row>
    <row r="73" spans="5:16" x14ac:dyDescent="0.25">
      <c r="E73" s="4"/>
      <c r="F73" s="4"/>
      <c r="G73" s="4"/>
      <c r="H73" s="4"/>
      <c r="I73" s="4"/>
      <c r="J73" s="4"/>
      <c r="K73" s="4"/>
      <c r="L73" s="4"/>
      <c r="M73" s="27"/>
      <c r="N73" s="4"/>
      <c r="O73" s="4"/>
      <c r="P73" s="4"/>
    </row>
    <row r="74" spans="5:16" x14ac:dyDescent="0.25">
      <c r="E74" s="4"/>
      <c r="F74" s="4"/>
      <c r="G74" s="4"/>
      <c r="H74" s="4"/>
      <c r="I74" s="4"/>
      <c r="J74" s="4"/>
      <c r="K74" s="4"/>
      <c r="L74" s="4"/>
      <c r="M74" s="27"/>
      <c r="N74" s="4"/>
      <c r="O74" s="4"/>
      <c r="P74" s="4"/>
    </row>
    <row r="75" spans="5:16" x14ac:dyDescent="0.25">
      <c r="E75" s="4"/>
      <c r="F75" s="4"/>
      <c r="G75" s="4"/>
      <c r="H75" s="4"/>
      <c r="I75" s="4"/>
      <c r="J75" s="4"/>
      <c r="K75" s="4"/>
      <c r="L75" s="4"/>
      <c r="M75" s="27"/>
      <c r="N75" s="4"/>
      <c r="O75" s="4"/>
      <c r="P75" s="4"/>
    </row>
    <row r="76" spans="5:16" x14ac:dyDescent="0.25">
      <c r="E76" s="4"/>
      <c r="F76" s="4"/>
      <c r="G76" s="4"/>
      <c r="H76" s="4"/>
      <c r="I76" s="4"/>
      <c r="J76" s="4"/>
      <c r="K76" s="4"/>
      <c r="L76" s="4"/>
      <c r="M76" s="27"/>
      <c r="N76" s="4"/>
      <c r="O76" s="4"/>
      <c r="P76" s="4"/>
    </row>
    <row r="77" spans="5:16" x14ac:dyDescent="0.25">
      <c r="E77" s="4"/>
      <c r="F77" s="4"/>
      <c r="G77" s="4"/>
      <c r="H77" s="4"/>
      <c r="I77" s="4"/>
      <c r="J77" s="4"/>
      <c r="K77" s="4"/>
      <c r="L77" s="4"/>
      <c r="M77" s="27"/>
      <c r="N77" s="4"/>
      <c r="O77" s="4"/>
      <c r="P77" s="4"/>
    </row>
    <row r="78" spans="5:16" x14ac:dyDescent="0.25">
      <c r="E78" s="4"/>
      <c r="F78" s="4"/>
      <c r="G78" s="27"/>
      <c r="H78" s="27"/>
      <c r="I78" s="27"/>
      <c r="J78" s="27"/>
      <c r="K78" s="27"/>
      <c r="L78" s="27"/>
      <c r="M78" s="4"/>
      <c r="N78" s="4"/>
      <c r="O78" s="4"/>
      <c r="P78" s="4"/>
    </row>
    <row r="79" spans="5:16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5:16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5:16" x14ac:dyDescent="0.25">
      <c r="E81" s="4"/>
      <c r="F81" s="4"/>
      <c r="G81" s="4"/>
      <c r="H81" s="4"/>
      <c r="I81" s="4"/>
      <c r="J81" s="4"/>
      <c r="K81" s="4"/>
      <c r="L81" s="4"/>
      <c r="M81" s="27"/>
      <c r="N81" s="4"/>
      <c r="O81" s="4"/>
      <c r="P81" s="4"/>
    </row>
    <row r="82" spans="5:16" x14ac:dyDescent="0.25">
      <c r="E82" s="4"/>
      <c r="F82" s="4"/>
      <c r="G82" s="4"/>
      <c r="H82" s="4"/>
      <c r="I82" s="4"/>
      <c r="J82" s="4"/>
      <c r="K82" s="4"/>
      <c r="L82" s="4"/>
      <c r="M82" s="27"/>
      <c r="N82" s="4"/>
      <c r="O82" s="4"/>
      <c r="P82" s="4"/>
    </row>
    <row r="83" spans="5:16" x14ac:dyDescent="0.25">
      <c r="E83" s="4"/>
      <c r="F83" s="4"/>
      <c r="G83" s="4"/>
      <c r="H83" s="4"/>
      <c r="I83" s="4"/>
      <c r="J83" s="4"/>
      <c r="K83" s="4"/>
      <c r="L83" s="4"/>
      <c r="M83" s="27"/>
      <c r="N83" s="4"/>
      <c r="O83" s="4"/>
      <c r="P83" s="4"/>
    </row>
    <row r="84" spans="5:16" x14ac:dyDescent="0.25">
      <c r="E84" s="4"/>
      <c r="F84" s="4"/>
      <c r="G84" s="4"/>
      <c r="H84" s="4"/>
      <c r="I84" s="4"/>
      <c r="J84" s="4"/>
      <c r="K84" s="4"/>
      <c r="L84" s="4"/>
      <c r="M84" s="27"/>
      <c r="N84" s="4"/>
      <c r="O84" s="4"/>
      <c r="P84" s="4"/>
    </row>
    <row r="85" spans="5:16" x14ac:dyDescent="0.25">
      <c r="E85" s="4"/>
      <c r="F85" s="4"/>
      <c r="G85" s="4"/>
      <c r="H85" s="4"/>
      <c r="I85" s="4"/>
      <c r="J85" s="4"/>
      <c r="K85" s="4"/>
      <c r="L85" s="4"/>
      <c r="M85" s="27"/>
      <c r="N85" s="4"/>
      <c r="O85" s="4"/>
      <c r="P85" s="4"/>
    </row>
    <row r="86" spans="5:16" x14ac:dyDescent="0.25">
      <c r="E86" s="4"/>
      <c r="F86" s="4"/>
      <c r="G86" s="4"/>
      <c r="H86" s="4"/>
      <c r="I86" s="4"/>
      <c r="J86" s="4"/>
      <c r="K86" s="4"/>
      <c r="L86" s="4"/>
      <c r="M86" s="27"/>
      <c r="N86" s="4"/>
      <c r="O86" s="4"/>
      <c r="P86" s="4"/>
    </row>
    <row r="87" spans="5:16" x14ac:dyDescent="0.25">
      <c r="E87" s="4"/>
      <c r="F87" s="4"/>
      <c r="G87" s="4"/>
      <c r="H87" s="4"/>
      <c r="I87" s="4"/>
      <c r="J87" s="4"/>
      <c r="K87" s="4"/>
      <c r="L87" s="4"/>
      <c r="M87" s="27"/>
      <c r="N87" s="4"/>
      <c r="O87" s="4"/>
      <c r="P87" s="4"/>
    </row>
    <row r="88" spans="5:16" x14ac:dyDescent="0.25">
      <c r="E88" s="4"/>
      <c r="F88" s="4"/>
      <c r="G88" s="4"/>
      <c r="H88" s="4"/>
      <c r="I88" s="4"/>
      <c r="J88" s="4"/>
      <c r="K88" s="4"/>
      <c r="L88" s="4"/>
      <c r="M88" s="27"/>
      <c r="N88" s="4"/>
      <c r="O88" s="4"/>
      <c r="P88" s="4"/>
    </row>
    <row r="89" spans="5:16" x14ac:dyDescent="0.25">
      <c r="E89" s="4"/>
      <c r="F89" s="4"/>
      <c r="G89" s="4"/>
      <c r="H89" s="4"/>
      <c r="I89" s="4"/>
      <c r="J89" s="4"/>
      <c r="K89" s="4"/>
      <c r="L89" s="4"/>
      <c r="M89" s="27"/>
      <c r="N89" s="4"/>
      <c r="O89" s="4"/>
      <c r="P89" s="4"/>
    </row>
    <row r="90" spans="5:16" x14ac:dyDescent="0.25">
      <c r="E90" s="4"/>
      <c r="F90" s="4"/>
      <c r="G90" s="4"/>
      <c r="H90" s="4"/>
      <c r="I90" s="4"/>
      <c r="J90" s="4"/>
      <c r="K90" s="4"/>
      <c r="L90" s="4"/>
      <c r="M90" s="27"/>
      <c r="N90" s="4"/>
      <c r="O90" s="4"/>
      <c r="P90" s="4"/>
    </row>
    <row r="91" spans="5:16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5:16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5:16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</sheetData>
  <dataConsolidate/>
  <mergeCells count="2">
    <mergeCell ref="C5:D5"/>
    <mergeCell ref="C21:D2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97772-583F-4CA9-B01A-56F849633960}">
  <dimension ref="A1:P93"/>
  <sheetViews>
    <sheetView tabSelected="1" zoomScale="85" zoomScaleNormal="85" workbookViewId="0">
      <selection activeCell="B15" sqref="B15"/>
    </sheetView>
  </sheetViews>
  <sheetFormatPr baseColWidth="10" defaultRowHeight="15" x14ac:dyDescent="0.25"/>
  <cols>
    <col min="1" max="1" width="18.28515625" customWidth="1"/>
    <col min="2" max="2" width="18.85546875" customWidth="1"/>
    <col min="3" max="3" width="11.42578125" customWidth="1"/>
    <col min="4" max="4" width="10.7109375" customWidth="1"/>
    <col min="7" max="7" width="23" customWidth="1"/>
    <col min="8" max="8" width="14.28515625" customWidth="1"/>
    <col min="11" max="11" width="14" customWidth="1"/>
    <col min="13" max="13" width="24.7109375" customWidth="1"/>
    <col min="253" max="253" width="18.28515625" customWidth="1"/>
    <col min="254" max="254" width="17.42578125" customWidth="1"/>
    <col min="255" max="255" width="11.42578125" customWidth="1"/>
    <col min="256" max="256" width="10.7109375" customWidth="1"/>
    <col min="257" max="257" width="6.140625" customWidth="1"/>
    <col min="258" max="258" width="24.140625" customWidth="1"/>
    <col min="259" max="259" width="11.85546875" customWidth="1"/>
    <col min="260" max="260" width="17.7109375" customWidth="1"/>
    <col min="269" max="269" width="24.7109375" customWidth="1"/>
    <col min="509" max="509" width="18.28515625" customWidth="1"/>
    <col min="510" max="510" width="17.42578125" customWidth="1"/>
    <col min="511" max="511" width="11.42578125" customWidth="1"/>
    <col min="512" max="512" width="10.7109375" customWidth="1"/>
    <col min="513" max="513" width="6.140625" customWidth="1"/>
    <col min="514" max="514" width="24.140625" customWidth="1"/>
    <col min="515" max="515" width="11.85546875" customWidth="1"/>
    <col min="516" max="516" width="17.7109375" customWidth="1"/>
    <col min="525" max="525" width="24.7109375" customWidth="1"/>
    <col min="765" max="765" width="18.28515625" customWidth="1"/>
    <col min="766" max="766" width="17.42578125" customWidth="1"/>
    <col min="767" max="767" width="11.42578125" customWidth="1"/>
    <col min="768" max="768" width="10.7109375" customWidth="1"/>
    <col min="769" max="769" width="6.140625" customWidth="1"/>
    <col min="770" max="770" width="24.140625" customWidth="1"/>
    <col min="771" max="771" width="11.85546875" customWidth="1"/>
    <col min="772" max="772" width="17.7109375" customWidth="1"/>
    <col min="781" max="781" width="24.7109375" customWidth="1"/>
    <col min="1021" max="1021" width="18.28515625" customWidth="1"/>
    <col min="1022" max="1022" width="17.42578125" customWidth="1"/>
    <col min="1023" max="1023" width="11.42578125" customWidth="1"/>
    <col min="1024" max="1024" width="10.7109375" customWidth="1"/>
    <col min="1025" max="1025" width="6.140625" customWidth="1"/>
    <col min="1026" max="1026" width="24.140625" customWidth="1"/>
    <col min="1027" max="1027" width="11.85546875" customWidth="1"/>
    <col min="1028" max="1028" width="17.7109375" customWidth="1"/>
    <col min="1037" max="1037" width="24.7109375" customWidth="1"/>
    <col min="1277" max="1277" width="18.28515625" customWidth="1"/>
    <col min="1278" max="1278" width="17.42578125" customWidth="1"/>
    <col min="1279" max="1279" width="11.42578125" customWidth="1"/>
    <col min="1280" max="1280" width="10.7109375" customWidth="1"/>
    <col min="1281" max="1281" width="6.140625" customWidth="1"/>
    <col min="1282" max="1282" width="24.140625" customWidth="1"/>
    <col min="1283" max="1283" width="11.85546875" customWidth="1"/>
    <col min="1284" max="1284" width="17.7109375" customWidth="1"/>
    <col min="1293" max="1293" width="24.7109375" customWidth="1"/>
    <col min="1533" max="1533" width="18.28515625" customWidth="1"/>
    <col min="1534" max="1534" width="17.42578125" customWidth="1"/>
    <col min="1535" max="1535" width="11.42578125" customWidth="1"/>
    <col min="1536" max="1536" width="10.7109375" customWidth="1"/>
    <col min="1537" max="1537" width="6.140625" customWidth="1"/>
    <col min="1538" max="1538" width="24.140625" customWidth="1"/>
    <col min="1539" max="1539" width="11.85546875" customWidth="1"/>
    <col min="1540" max="1540" width="17.7109375" customWidth="1"/>
    <col min="1549" max="1549" width="24.7109375" customWidth="1"/>
    <col min="1789" max="1789" width="18.28515625" customWidth="1"/>
    <col min="1790" max="1790" width="17.42578125" customWidth="1"/>
    <col min="1791" max="1791" width="11.42578125" customWidth="1"/>
    <col min="1792" max="1792" width="10.7109375" customWidth="1"/>
    <col min="1793" max="1793" width="6.140625" customWidth="1"/>
    <col min="1794" max="1794" width="24.140625" customWidth="1"/>
    <col min="1795" max="1795" width="11.85546875" customWidth="1"/>
    <col min="1796" max="1796" width="17.7109375" customWidth="1"/>
    <col min="1805" max="1805" width="24.7109375" customWidth="1"/>
    <col min="2045" max="2045" width="18.28515625" customWidth="1"/>
    <col min="2046" max="2046" width="17.42578125" customWidth="1"/>
    <col min="2047" max="2047" width="11.42578125" customWidth="1"/>
    <col min="2048" max="2048" width="10.7109375" customWidth="1"/>
    <col min="2049" max="2049" width="6.140625" customWidth="1"/>
    <col min="2050" max="2050" width="24.140625" customWidth="1"/>
    <col min="2051" max="2051" width="11.85546875" customWidth="1"/>
    <col min="2052" max="2052" width="17.7109375" customWidth="1"/>
    <col min="2061" max="2061" width="24.7109375" customWidth="1"/>
    <col min="2301" max="2301" width="18.28515625" customWidth="1"/>
    <col min="2302" max="2302" width="17.42578125" customWidth="1"/>
    <col min="2303" max="2303" width="11.42578125" customWidth="1"/>
    <col min="2304" max="2304" width="10.7109375" customWidth="1"/>
    <col min="2305" max="2305" width="6.140625" customWidth="1"/>
    <col min="2306" max="2306" width="24.140625" customWidth="1"/>
    <col min="2307" max="2307" width="11.85546875" customWidth="1"/>
    <col min="2308" max="2308" width="17.7109375" customWidth="1"/>
    <col min="2317" max="2317" width="24.7109375" customWidth="1"/>
    <col min="2557" max="2557" width="18.28515625" customWidth="1"/>
    <col min="2558" max="2558" width="17.42578125" customWidth="1"/>
    <col min="2559" max="2559" width="11.42578125" customWidth="1"/>
    <col min="2560" max="2560" width="10.7109375" customWidth="1"/>
    <col min="2561" max="2561" width="6.140625" customWidth="1"/>
    <col min="2562" max="2562" width="24.140625" customWidth="1"/>
    <col min="2563" max="2563" width="11.85546875" customWidth="1"/>
    <col min="2564" max="2564" width="17.7109375" customWidth="1"/>
    <col min="2573" max="2573" width="24.7109375" customWidth="1"/>
    <col min="2813" max="2813" width="18.28515625" customWidth="1"/>
    <col min="2814" max="2814" width="17.42578125" customWidth="1"/>
    <col min="2815" max="2815" width="11.42578125" customWidth="1"/>
    <col min="2816" max="2816" width="10.7109375" customWidth="1"/>
    <col min="2817" max="2817" width="6.140625" customWidth="1"/>
    <col min="2818" max="2818" width="24.140625" customWidth="1"/>
    <col min="2819" max="2819" width="11.85546875" customWidth="1"/>
    <col min="2820" max="2820" width="17.7109375" customWidth="1"/>
    <col min="2829" max="2829" width="24.7109375" customWidth="1"/>
    <col min="3069" max="3069" width="18.28515625" customWidth="1"/>
    <col min="3070" max="3070" width="17.42578125" customWidth="1"/>
    <col min="3071" max="3071" width="11.42578125" customWidth="1"/>
    <col min="3072" max="3072" width="10.7109375" customWidth="1"/>
    <col min="3073" max="3073" width="6.140625" customWidth="1"/>
    <col min="3074" max="3074" width="24.140625" customWidth="1"/>
    <col min="3075" max="3075" width="11.85546875" customWidth="1"/>
    <col min="3076" max="3076" width="17.7109375" customWidth="1"/>
    <col min="3085" max="3085" width="24.7109375" customWidth="1"/>
    <col min="3325" max="3325" width="18.28515625" customWidth="1"/>
    <col min="3326" max="3326" width="17.42578125" customWidth="1"/>
    <col min="3327" max="3327" width="11.42578125" customWidth="1"/>
    <col min="3328" max="3328" width="10.7109375" customWidth="1"/>
    <col min="3329" max="3329" width="6.140625" customWidth="1"/>
    <col min="3330" max="3330" width="24.140625" customWidth="1"/>
    <col min="3331" max="3331" width="11.85546875" customWidth="1"/>
    <col min="3332" max="3332" width="17.7109375" customWidth="1"/>
    <col min="3341" max="3341" width="24.7109375" customWidth="1"/>
    <col min="3581" max="3581" width="18.28515625" customWidth="1"/>
    <col min="3582" max="3582" width="17.42578125" customWidth="1"/>
    <col min="3583" max="3583" width="11.42578125" customWidth="1"/>
    <col min="3584" max="3584" width="10.7109375" customWidth="1"/>
    <col min="3585" max="3585" width="6.140625" customWidth="1"/>
    <col min="3586" max="3586" width="24.140625" customWidth="1"/>
    <col min="3587" max="3587" width="11.85546875" customWidth="1"/>
    <col min="3588" max="3588" width="17.7109375" customWidth="1"/>
    <col min="3597" max="3597" width="24.7109375" customWidth="1"/>
    <col min="3837" max="3837" width="18.28515625" customWidth="1"/>
    <col min="3838" max="3838" width="17.42578125" customWidth="1"/>
    <col min="3839" max="3839" width="11.42578125" customWidth="1"/>
    <col min="3840" max="3840" width="10.7109375" customWidth="1"/>
    <col min="3841" max="3841" width="6.140625" customWidth="1"/>
    <col min="3842" max="3842" width="24.140625" customWidth="1"/>
    <col min="3843" max="3843" width="11.85546875" customWidth="1"/>
    <col min="3844" max="3844" width="17.7109375" customWidth="1"/>
    <col min="3853" max="3853" width="24.7109375" customWidth="1"/>
    <col min="4093" max="4093" width="18.28515625" customWidth="1"/>
    <col min="4094" max="4094" width="17.42578125" customWidth="1"/>
    <col min="4095" max="4095" width="11.42578125" customWidth="1"/>
    <col min="4096" max="4096" width="10.7109375" customWidth="1"/>
    <col min="4097" max="4097" width="6.140625" customWidth="1"/>
    <col min="4098" max="4098" width="24.140625" customWidth="1"/>
    <col min="4099" max="4099" width="11.85546875" customWidth="1"/>
    <col min="4100" max="4100" width="17.7109375" customWidth="1"/>
    <col min="4109" max="4109" width="24.7109375" customWidth="1"/>
    <col min="4349" max="4349" width="18.28515625" customWidth="1"/>
    <col min="4350" max="4350" width="17.42578125" customWidth="1"/>
    <col min="4351" max="4351" width="11.42578125" customWidth="1"/>
    <col min="4352" max="4352" width="10.7109375" customWidth="1"/>
    <col min="4353" max="4353" width="6.140625" customWidth="1"/>
    <col min="4354" max="4354" width="24.140625" customWidth="1"/>
    <col min="4355" max="4355" width="11.85546875" customWidth="1"/>
    <col min="4356" max="4356" width="17.7109375" customWidth="1"/>
    <col min="4365" max="4365" width="24.7109375" customWidth="1"/>
    <col min="4605" max="4605" width="18.28515625" customWidth="1"/>
    <col min="4606" max="4606" width="17.42578125" customWidth="1"/>
    <col min="4607" max="4607" width="11.42578125" customWidth="1"/>
    <col min="4608" max="4608" width="10.7109375" customWidth="1"/>
    <col min="4609" max="4609" width="6.140625" customWidth="1"/>
    <col min="4610" max="4610" width="24.140625" customWidth="1"/>
    <col min="4611" max="4611" width="11.85546875" customWidth="1"/>
    <col min="4612" max="4612" width="17.7109375" customWidth="1"/>
    <col min="4621" max="4621" width="24.7109375" customWidth="1"/>
    <col min="4861" max="4861" width="18.28515625" customWidth="1"/>
    <col min="4862" max="4862" width="17.42578125" customWidth="1"/>
    <col min="4863" max="4863" width="11.42578125" customWidth="1"/>
    <col min="4864" max="4864" width="10.7109375" customWidth="1"/>
    <col min="4865" max="4865" width="6.140625" customWidth="1"/>
    <col min="4866" max="4866" width="24.140625" customWidth="1"/>
    <col min="4867" max="4867" width="11.85546875" customWidth="1"/>
    <col min="4868" max="4868" width="17.7109375" customWidth="1"/>
    <col min="4877" max="4877" width="24.7109375" customWidth="1"/>
    <col min="5117" max="5117" width="18.28515625" customWidth="1"/>
    <col min="5118" max="5118" width="17.42578125" customWidth="1"/>
    <col min="5119" max="5119" width="11.42578125" customWidth="1"/>
    <col min="5120" max="5120" width="10.7109375" customWidth="1"/>
    <col min="5121" max="5121" width="6.140625" customWidth="1"/>
    <col min="5122" max="5122" width="24.140625" customWidth="1"/>
    <col min="5123" max="5123" width="11.85546875" customWidth="1"/>
    <col min="5124" max="5124" width="17.7109375" customWidth="1"/>
    <col min="5133" max="5133" width="24.7109375" customWidth="1"/>
    <col min="5373" max="5373" width="18.28515625" customWidth="1"/>
    <col min="5374" max="5374" width="17.42578125" customWidth="1"/>
    <col min="5375" max="5375" width="11.42578125" customWidth="1"/>
    <col min="5376" max="5376" width="10.7109375" customWidth="1"/>
    <col min="5377" max="5377" width="6.140625" customWidth="1"/>
    <col min="5378" max="5378" width="24.140625" customWidth="1"/>
    <col min="5379" max="5379" width="11.85546875" customWidth="1"/>
    <col min="5380" max="5380" width="17.7109375" customWidth="1"/>
    <col min="5389" max="5389" width="24.7109375" customWidth="1"/>
    <col min="5629" max="5629" width="18.28515625" customWidth="1"/>
    <col min="5630" max="5630" width="17.42578125" customWidth="1"/>
    <col min="5631" max="5631" width="11.42578125" customWidth="1"/>
    <col min="5632" max="5632" width="10.7109375" customWidth="1"/>
    <col min="5633" max="5633" width="6.140625" customWidth="1"/>
    <col min="5634" max="5634" width="24.140625" customWidth="1"/>
    <col min="5635" max="5635" width="11.85546875" customWidth="1"/>
    <col min="5636" max="5636" width="17.7109375" customWidth="1"/>
    <col min="5645" max="5645" width="24.7109375" customWidth="1"/>
    <col min="5885" max="5885" width="18.28515625" customWidth="1"/>
    <col min="5886" max="5886" width="17.42578125" customWidth="1"/>
    <col min="5887" max="5887" width="11.42578125" customWidth="1"/>
    <col min="5888" max="5888" width="10.7109375" customWidth="1"/>
    <col min="5889" max="5889" width="6.140625" customWidth="1"/>
    <col min="5890" max="5890" width="24.140625" customWidth="1"/>
    <col min="5891" max="5891" width="11.85546875" customWidth="1"/>
    <col min="5892" max="5892" width="17.7109375" customWidth="1"/>
    <col min="5901" max="5901" width="24.7109375" customWidth="1"/>
    <col min="6141" max="6141" width="18.28515625" customWidth="1"/>
    <col min="6142" max="6142" width="17.42578125" customWidth="1"/>
    <col min="6143" max="6143" width="11.42578125" customWidth="1"/>
    <col min="6144" max="6144" width="10.7109375" customWidth="1"/>
    <col min="6145" max="6145" width="6.140625" customWidth="1"/>
    <col min="6146" max="6146" width="24.140625" customWidth="1"/>
    <col min="6147" max="6147" width="11.85546875" customWidth="1"/>
    <col min="6148" max="6148" width="17.7109375" customWidth="1"/>
    <col min="6157" max="6157" width="24.7109375" customWidth="1"/>
    <col min="6397" max="6397" width="18.28515625" customWidth="1"/>
    <col min="6398" max="6398" width="17.42578125" customWidth="1"/>
    <col min="6399" max="6399" width="11.42578125" customWidth="1"/>
    <col min="6400" max="6400" width="10.7109375" customWidth="1"/>
    <col min="6401" max="6401" width="6.140625" customWidth="1"/>
    <col min="6402" max="6402" width="24.140625" customWidth="1"/>
    <col min="6403" max="6403" width="11.85546875" customWidth="1"/>
    <col min="6404" max="6404" width="17.7109375" customWidth="1"/>
    <col min="6413" max="6413" width="24.7109375" customWidth="1"/>
    <col min="6653" max="6653" width="18.28515625" customWidth="1"/>
    <col min="6654" max="6654" width="17.42578125" customWidth="1"/>
    <col min="6655" max="6655" width="11.42578125" customWidth="1"/>
    <col min="6656" max="6656" width="10.7109375" customWidth="1"/>
    <col min="6657" max="6657" width="6.140625" customWidth="1"/>
    <col min="6658" max="6658" width="24.140625" customWidth="1"/>
    <col min="6659" max="6659" width="11.85546875" customWidth="1"/>
    <col min="6660" max="6660" width="17.7109375" customWidth="1"/>
    <col min="6669" max="6669" width="24.7109375" customWidth="1"/>
    <col min="6909" max="6909" width="18.28515625" customWidth="1"/>
    <col min="6910" max="6910" width="17.42578125" customWidth="1"/>
    <col min="6911" max="6911" width="11.42578125" customWidth="1"/>
    <col min="6912" max="6912" width="10.7109375" customWidth="1"/>
    <col min="6913" max="6913" width="6.140625" customWidth="1"/>
    <col min="6914" max="6914" width="24.140625" customWidth="1"/>
    <col min="6915" max="6915" width="11.85546875" customWidth="1"/>
    <col min="6916" max="6916" width="17.7109375" customWidth="1"/>
    <col min="6925" max="6925" width="24.7109375" customWidth="1"/>
    <col min="7165" max="7165" width="18.28515625" customWidth="1"/>
    <col min="7166" max="7166" width="17.42578125" customWidth="1"/>
    <col min="7167" max="7167" width="11.42578125" customWidth="1"/>
    <col min="7168" max="7168" width="10.7109375" customWidth="1"/>
    <col min="7169" max="7169" width="6.140625" customWidth="1"/>
    <col min="7170" max="7170" width="24.140625" customWidth="1"/>
    <col min="7171" max="7171" width="11.85546875" customWidth="1"/>
    <col min="7172" max="7172" width="17.7109375" customWidth="1"/>
    <col min="7181" max="7181" width="24.7109375" customWidth="1"/>
    <col min="7421" max="7421" width="18.28515625" customWidth="1"/>
    <col min="7422" max="7422" width="17.42578125" customWidth="1"/>
    <col min="7423" max="7423" width="11.42578125" customWidth="1"/>
    <col min="7424" max="7424" width="10.7109375" customWidth="1"/>
    <col min="7425" max="7425" width="6.140625" customWidth="1"/>
    <col min="7426" max="7426" width="24.140625" customWidth="1"/>
    <col min="7427" max="7427" width="11.85546875" customWidth="1"/>
    <col min="7428" max="7428" width="17.7109375" customWidth="1"/>
    <col min="7437" max="7437" width="24.7109375" customWidth="1"/>
    <col min="7677" max="7677" width="18.28515625" customWidth="1"/>
    <col min="7678" max="7678" width="17.42578125" customWidth="1"/>
    <col min="7679" max="7679" width="11.42578125" customWidth="1"/>
    <col min="7680" max="7680" width="10.7109375" customWidth="1"/>
    <col min="7681" max="7681" width="6.140625" customWidth="1"/>
    <col min="7682" max="7682" width="24.140625" customWidth="1"/>
    <col min="7683" max="7683" width="11.85546875" customWidth="1"/>
    <col min="7684" max="7684" width="17.7109375" customWidth="1"/>
    <col min="7693" max="7693" width="24.7109375" customWidth="1"/>
    <col min="7933" max="7933" width="18.28515625" customWidth="1"/>
    <col min="7934" max="7934" width="17.42578125" customWidth="1"/>
    <col min="7935" max="7935" width="11.42578125" customWidth="1"/>
    <col min="7936" max="7936" width="10.7109375" customWidth="1"/>
    <col min="7937" max="7937" width="6.140625" customWidth="1"/>
    <col min="7938" max="7938" width="24.140625" customWidth="1"/>
    <col min="7939" max="7939" width="11.85546875" customWidth="1"/>
    <col min="7940" max="7940" width="17.7109375" customWidth="1"/>
    <col min="7949" max="7949" width="24.7109375" customWidth="1"/>
    <col min="8189" max="8189" width="18.28515625" customWidth="1"/>
    <col min="8190" max="8190" width="17.42578125" customWidth="1"/>
    <col min="8191" max="8191" width="11.42578125" customWidth="1"/>
    <col min="8192" max="8192" width="10.7109375" customWidth="1"/>
    <col min="8193" max="8193" width="6.140625" customWidth="1"/>
    <col min="8194" max="8194" width="24.140625" customWidth="1"/>
    <col min="8195" max="8195" width="11.85546875" customWidth="1"/>
    <col min="8196" max="8196" width="17.7109375" customWidth="1"/>
    <col min="8205" max="8205" width="24.7109375" customWidth="1"/>
    <col min="8445" max="8445" width="18.28515625" customWidth="1"/>
    <col min="8446" max="8446" width="17.42578125" customWidth="1"/>
    <col min="8447" max="8447" width="11.42578125" customWidth="1"/>
    <col min="8448" max="8448" width="10.7109375" customWidth="1"/>
    <col min="8449" max="8449" width="6.140625" customWidth="1"/>
    <col min="8450" max="8450" width="24.140625" customWidth="1"/>
    <col min="8451" max="8451" width="11.85546875" customWidth="1"/>
    <col min="8452" max="8452" width="17.7109375" customWidth="1"/>
    <col min="8461" max="8461" width="24.7109375" customWidth="1"/>
    <col min="8701" max="8701" width="18.28515625" customWidth="1"/>
    <col min="8702" max="8702" width="17.42578125" customWidth="1"/>
    <col min="8703" max="8703" width="11.42578125" customWidth="1"/>
    <col min="8704" max="8704" width="10.7109375" customWidth="1"/>
    <col min="8705" max="8705" width="6.140625" customWidth="1"/>
    <col min="8706" max="8706" width="24.140625" customWidth="1"/>
    <col min="8707" max="8707" width="11.85546875" customWidth="1"/>
    <col min="8708" max="8708" width="17.7109375" customWidth="1"/>
    <col min="8717" max="8717" width="24.7109375" customWidth="1"/>
    <col min="8957" max="8957" width="18.28515625" customWidth="1"/>
    <col min="8958" max="8958" width="17.42578125" customWidth="1"/>
    <col min="8959" max="8959" width="11.42578125" customWidth="1"/>
    <col min="8960" max="8960" width="10.7109375" customWidth="1"/>
    <col min="8961" max="8961" width="6.140625" customWidth="1"/>
    <col min="8962" max="8962" width="24.140625" customWidth="1"/>
    <col min="8963" max="8963" width="11.85546875" customWidth="1"/>
    <col min="8964" max="8964" width="17.7109375" customWidth="1"/>
    <col min="8973" max="8973" width="24.7109375" customWidth="1"/>
    <col min="9213" max="9213" width="18.28515625" customWidth="1"/>
    <col min="9214" max="9214" width="17.42578125" customWidth="1"/>
    <col min="9215" max="9215" width="11.42578125" customWidth="1"/>
    <col min="9216" max="9216" width="10.7109375" customWidth="1"/>
    <col min="9217" max="9217" width="6.140625" customWidth="1"/>
    <col min="9218" max="9218" width="24.140625" customWidth="1"/>
    <col min="9219" max="9219" width="11.85546875" customWidth="1"/>
    <col min="9220" max="9220" width="17.7109375" customWidth="1"/>
    <col min="9229" max="9229" width="24.7109375" customWidth="1"/>
    <col min="9469" max="9469" width="18.28515625" customWidth="1"/>
    <col min="9470" max="9470" width="17.42578125" customWidth="1"/>
    <col min="9471" max="9471" width="11.42578125" customWidth="1"/>
    <col min="9472" max="9472" width="10.7109375" customWidth="1"/>
    <col min="9473" max="9473" width="6.140625" customWidth="1"/>
    <col min="9474" max="9474" width="24.140625" customWidth="1"/>
    <col min="9475" max="9475" width="11.85546875" customWidth="1"/>
    <col min="9476" max="9476" width="17.7109375" customWidth="1"/>
    <col min="9485" max="9485" width="24.7109375" customWidth="1"/>
    <col min="9725" max="9725" width="18.28515625" customWidth="1"/>
    <col min="9726" max="9726" width="17.42578125" customWidth="1"/>
    <col min="9727" max="9727" width="11.42578125" customWidth="1"/>
    <col min="9728" max="9728" width="10.7109375" customWidth="1"/>
    <col min="9729" max="9729" width="6.140625" customWidth="1"/>
    <col min="9730" max="9730" width="24.140625" customWidth="1"/>
    <col min="9731" max="9731" width="11.85546875" customWidth="1"/>
    <col min="9732" max="9732" width="17.7109375" customWidth="1"/>
    <col min="9741" max="9741" width="24.7109375" customWidth="1"/>
    <col min="9981" max="9981" width="18.28515625" customWidth="1"/>
    <col min="9982" max="9982" width="17.42578125" customWidth="1"/>
    <col min="9983" max="9983" width="11.42578125" customWidth="1"/>
    <col min="9984" max="9984" width="10.7109375" customWidth="1"/>
    <col min="9985" max="9985" width="6.140625" customWidth="1"/>
    <col min="9986" max="9986" width="24.140625" customWidth="1"/>
    <col min="9987" max="9987" width="11.85546875" customWidth="1"/>
    <col min="9988" max="9988" width="17.7109375" customWidth="1"/>
    <col min="9997" max="9997" width="24.7109375" customWidth="1"/>
    <col min="10237" max="10237" width="18.28515625" customWidth="1"/>
    <col min="10238" max="10238" width="17.42578125" customWidth="1"/>
    <col min="10239" max="10239" width="11.42578125" customWidth="1"/>
    <col min="10240" max="10240" width="10.7109375" customWidth="1"/>
    <col min="10241" max="10241" width="6.140625" customWidth="1"/>
    <col min="10242" max="10242" width="24.140625" customWidth="1"/>
    <col min="10243" max="10243" width="11.85546875" customWidth="1"/>
    <col min="10244" max="10244" width="17.7109375" customWidth="1"/>
    <col min="10253" max="10253" width="24.7109375" customWidth="1"/>
    <col min="10493" max="10493" width="18.28515625" customWidth="1"/>
    <col min="10494" max="10494" width="17.42578125" customWidth="1"/>
    <col min="10495" max="10495" width="11.42578125" customWidth="1"/>
    <col min="10496" max="10496" width="10.7109375" customWidth="1"/>
    <col min="10497" max="10497" width="6.140625" customWidth="1"/>
    <col min="10498" max="10498" width="24.140625" customWidth="1"/>
    <col min="10499" max="10499" width="11.85546875" customWidth="1"/>
    <col min="10500" max="10500" width="17.7109375" customWidth="1"/>
    <col min="10509" max="10509" width="24.7109375" customWidth="1"/>
    <col min="10749" max="10749" width="18.28515625" customWidth="1"/>
    <col min="10750" max="10750" width="17.42578125" customWidth="1"/>
    <col min="10751" max="10751" width="11.42578125" customWidth="1"/>
    <col min="10752" max="10752" width="10.7109375" customWidth="1"/>
    <col min="10753" max="10753" width="6.140625" customWidth="1"/>
    <col min="10754" max="10754" width="24.140625" customWidth="1"/>
    <col min="10755" max="10755" width="11.85546875" customWidth="1"/>
    <col min="10756" max="10756" width="17.7109375" customWidth="1"/>
    <col min="10765" max="10765" width="24.7109375" customWidth="1"/>
    <col min="11005" max="11005" width="18.28515625" customWidth="1"/>
    <col min="11006" max="11006" width="17.42578125" customWidth="1"/>
    <col min="11007" max="11007" width="11.42578125" customWidth="1"/>
    <col min="11008" max="11008" width="10.7109375" customWidth="1"/>
    <col min="11009" max="11009" width="6.140625" customWidth="1"/>
    <col min="11010" max="11010" width="24.140625" customWidth="1"/>
    <col min="11011" max="11011" width="11.85546875" customWidth="1"/>
    <col min="11012" max="11012" width="17.7109375" customWidth="1"/>
    <col min="11021" max="11021" width="24.7109375" customWidth="1"/>
    <col min="11261" max="11261" width="18.28515625" customWidth="1"/>
    <col min="11262" max="11262" width="17.42578125" customWidth="1"/>
    <col min="11263" max="11263" width="11.42578125" customWidth="1"/>
    <col min="11264" max="11264" width="10.7109375" customWidth="1"/>
    <col min="11265" max="11265" width="6.140625" customWidth="1"/>
    <col min="11266" max="11266" width="24.140625" customWidth="1"/>
    <col min="11267" max="11267" width="11.85546875" customWidth="1"/>
    <col min="11268" max="11268" width="17.7109375" customWidth="1"/>
    <col min="11277" max="11277" width="24.7109375" customWidth="1"/>
    <col min="11517" max="11517" width="18.28515625" customWidth="1"/>
    <col min="11518" max="11518" width="17.42578125" customWidth="1"/>
    <col min="11519" max="11519" width="11.42578125" customWidth="1"/>
    <col min="11520" max="11520" width="10.7109375" customWidth="1"/>
    <col min="11521" max="11521" width="6.140625" customWidth="1"/>
    <col min="11522" max="11522" width="24.140625" customWidth="1"/>
    <col min="11523" max="11523" width="11.85546875" customWidth="1"/>
    <col min="11524" max="11524" width="17.7109375" customWidth="1"/>
    <col min="11533" max="11533" width="24.7109375" customWidth="1"/>
    <col min="11773" max="11773" width="18.28515625" customWidth="1"/>
    <col min="11774" max="11774" width="17.42578125" customWidth="1"/>
    <col min="11775" max="11775" width="11.42578125" customWidth="1"/>
    <col min="11776" max="11776" width="10.7109375" customWidth="1"/>
    <col min="11777" max="11777" width="6.140625" customWidth="1"/>
    <col min="11778" max="11778" width="24.140625" customWidth="1"/>
    <col min="11779" max="11779" width="11.85546875" customWidth="1"/>
    <col min="11780" max="11780" width="17.7109375" customWidth="1"/>
    <col min="11789" max="11789" width="24.7109375" customWidth="1"/>
    <col min="12029" max="12029" width="18.28515625" customWidth="1"/>
    <col min="12030" max="12030" width="17.42578125" customWidth="1"/>
    <col min="12031" max="12031" width="11.42578125" customWidth="1"/>
    <col min="12032" max="12032" width="10.7109375" customWidth="1"/>
    <col min="12033" max="12033" width="6.140625" customWidth="1"/>
    <col min="12034" max="12034" width="24.140625" customWidth="1"/>
    <col min="12035" max="12035" width="11.85546875" customWidth="1"/>
    <col min="12036" max="12036" width="17.7109375" customWidth="1"/>
    <col min="12045" max="12045" width="24.7109375" customWidth="1"/>
    <col min="12285" max="12285" width="18.28515625" customWidth="1"/>
    <col min="12286" max="12286" width="17.42578125" customWidth="1"/>
    <col min="12287" max="12287" width="11.42578125" customWidth="1"/>
    <col min="12288" max="12288" width="10.7109375" customWidth="1"/>
    <col min="12289" max="12289" width="6.140625" customWidth="1"/>
    <col min="12290" max="12290" width="24.140625" customWidth="1"/>
    <col min="12291" max="12291" width="11.85546875" customWidth="1"/>
    <col min="12292" max="12292" width="17.7109375" customWidth="1"/>
    <col min="12301" max="12301" width="24.7109375" customWidth="1"/>
    <col min="12541" max="12541" width="18.28515625" customWidth="1"/>
    <col min="12542" max="12542" width="17.42578125" customWidth="1"/>
    <col min="12543" max="12543" width="11.42578125" customWidth="1"/>
    <col min="12544" max="12544" width="10.7109375" customWidth="1"/>
    <col min="12545" max="12545" width="6.140625" customWidth="1"/>
    <col min="12546" max="12546" width="24.140625" customWidth="1"/>
    <col min="12547" max="12547" width="11.85546875" customWidth="1"/>
    <col min="12548" max="12548" width="17.7109375" customWidth="1"/>
    <col min="12557" max="12557" width="24.7109375" customWidth="1"/>
    <col min="12797" max="12797" width="18.28515625" customWidth="1"/>
    <col min="12798" max="12798" width="17.42578125" customWidth="1"/>
    <col min="12799" max="12799" width="11.42578125" customWidth="1"/>
    <col min="12800" max="12800" width="10.7109375" customWidth="1"/>
    <col min="12801" max="12801" width="6.140625" customWidth="1"/>
    <col min="12802" max="12802" width="24.140625" customWidth="1"/>
    <col min="12803" max="12803" width="11.85546875" customWidth="1"/>
    <col min="12804" max="12804" width="17.7109375" customWidth="1"/>
    <col min="12813" max="12813" width="24.7109375" customWidth="1"/>
    <col min="13053" max="13053" width="18.28515625" customWidth="1"/>
    <col min="13054" max="13054" width="17.42578125" customWidth="1"/>
    <col min="13055" max="13055" width="11.42578125" customWidth="1"/>
    <col min="13056" max="13056" width="10.7109375" customWidth="1"/>
    <col min="13057" max="13057" width="6.140625" customWidth="1"/>
    <col min="13058" max="13058" width="24.140625" customWidth="1"/>
    <col min="13059" max="13059" width="11.85546875" customWidth="1"/>
    <col min="13060" max="13060" width="17.7109375" customWidth="1"/>
    <col min="13069" max="13069" width="24.7109375" customWidth="1"/>
    <col min="13309" max="13309" width="18.28515625" customWidth="1"/>
    <col min="13310" max="13310" width="17.42578125" customWidth="1"/>
    <col min="13311" max="13311" width="11.42578125" customWidth="1"/>
    <col min="13312" max="13312" width="10.7109375" customWidth="1"/>
    <col min="13313" max="13313" width="6.140625" customWidth="1"/>
    <col min="13314" max="13314" width="24.140625" customWidth="1"/>
    <col min="13315" max="13315" width="11.85546875" customWidth="1"/>
    <col min="13316" max="13316" width="17.7109375" customWidth="1"/>
    <col min="13325" max="13325" width="24.7109375" customWidth="1"/>
    <col min="13565" max="13565" width="18.28515625" customWidth="1"/>
    <col min="13566" max="13566" width="17.42578125" customWidth="1"/>
    <col min="13567" max="13567" width="11.42578125" customWidth="1"/>
    <col min="13568" max="13568" width="10.7109375" customWidth="1"/>
    <col min="13569" max="13569" width="6.140625" customWidth="1"/>
    <col min="13570" max="13570" width="24.140625" customWidth="1"/>
    <col min="13571" max="13571" width="11.85546875" customWidth="1"/>
    <col min="13572" max="13572" width="17.7109375" customWidth="1"/>
    <col min="13581" max="13581" width="24.7109375" customWidth="1"/>
    <col min="13821" max="13821" width="18.28515625" customWidth="1"/>
    <col min="13822" max="13822" width="17.42578125" customWidth="1"/>
    <col min="13823" max="13823" width="11.42578125" customWidth="1"/>
    <col min="13824" max="13824" width="10.7109375" customWidth="1"/>
    <col min="13825" max="13825" width="6.140625" customWidth="1"/>
    <col min="13826" max="13826" width="24.140625" customWidth="1"/>
    <col min="13827" max="13827" width="11.85546875" customWidth="1"/>
    <col min="13828" max="13828" width="17.7109375" customWidth="1"/>
    <col min="13837" max="13837" width="24.7109375" customWidth="1"/>
    <col min="14077" max="14077" width="18.28515625" customWidth="1"/>
    <col min="14078" max="14078" width="17.42578125" customWidth="1"/>
    <col min="14079" max="14079" width="11.42578125" customWidth="1"/>
    <col min="14080" max="14080" width="10.7109375" customWidth="1"/>
    <col min="14081" max="14081" width="6.140625" customWidth="1"/>
    <col min="14082" max="14082" width="24.140625" customWidth="1"/>
    <col min="14083" max="14083" width="11.85546875" customWidth="1"/>
    <col min="14084" max="14084" width="17.7109375" customWidth="1"/>
    <col min="14093" max="14093" width="24.7109375" customWidth="1"/>
    <col min="14333" max="14333" width="18.28515625" customWidth="1"/>
    <col min="14334" max="14334" width="17.42578125" customWidth="1"/>
    <col min="14335" max="14335" width="11.42578125" customWidth="1"/>
    <col min="14336" max="14336" width="10.7109375" customWidth="1"/>
    <col min="14337" max="14337" width="6.140625" customWidth="1"/>
    <col min="14338" max="14338" width="24.140625" customWidth="1"/>
    <col min="14339" max="14339" width="11.85546875" customWidth="1"/>
    <col min="14340" max="14340" width="17.7109375" customWidth="1"/>
    <col min="14349" max="14349" width="24.7109375" customWidth="1"/>
    <col min="14589" max="14589" width="18.28515625" customWidth="1"/>
    <col min="14590" max="14590" width="17.42578125" customWidth="1"/>
    <col min="14591" max="14591" width="11.42578125" customWidth="1"/>
    <col min="14592" max="14592" width="10.7109375" customWidth="1"/>
    <col min="14593" max="14593" width="6.140625" customWidth="1"/>
    <col min="14594" max="14594" width="24.140625" customWidth="1"/>
    <col min="14595" max="14595" width="11.85546875" customWidth="1"/>
    <col min="14596" max="14596" width="17.7109375" customWidth="1"/>
    <col min="14605" max="14605" width="24.7109375" customWidth="1"/>
    <col min="14845" max="14845" width="18.28515625" customWidth="1"/>
    <col min="14846" max="14846" width="17.42578125" customWidth="1"/>
    <col min="14847" max="14847" width="11.42578125" customWidth="1"/>
    <col min="14848" max="14848" width="10.7109375" customWidth="1"/>
    <col min="14849" max="14849" width="6.140625" customWidth="1"/>
    <col min="14850" max="14850" width="24.140625" customWidth="1"/>
    <col min="14851" max="14851" width="11.85546875" customWidth="1"/>
    <col min="14852" max="14852" width="17.7109375" customWidth="1"/>
    <col min="14861" max="14861" width="24.7109375" customWidth="1"/>
    <col min="15101" max="15101" width="18.28515625" customWidth="1"/>
    <col min="15102" max="15102" width="17.42578125" customWidth="1"/>
    <col min="15103" max="15103" width="11.42578125" customWidth="1"/>
    <col min="15104" max="15104" width="10.7109375" customWidth="1"/>
    <col min="15105" max="15105" width="6.140625" customWidth="1"/>
    <col min="15106" max="15106" width="24.140625" customWidth="1"/>
    <col min="15107" max="15107" width="11.85546875" customWidth="1"/>
    <col min="15108" max="15108" width="17.7109375" customWidth="1"/>
    <col min="15117" max="15117" width="24.7109375" customWidth="1"/>
    <col min="15357" max="15357" width="18.28515625" customWidth="1"/>
    <col min="15358" max="15358" width="17.42578125" customWidth="1"/>
    <col min="15359" max="15359" width="11.42578125" customWidth="1"/>
    <col min="15360" max="15360" width="10.7109375" customWidth="1"/>
    <col min="15361" max="15361" width="6.140625" customWidth="1"/>
    <col min="15362" max="15362" width="24.140625" customWidth="1"/>
    <col min="15363" max="15363" width="11.85546875" customWidth="1"/>
    <col min="15364" max="15364" width="17.7109375" customWidth="1"/>
    <col min="15373" max="15373" width="24.7109375" customWidth="1"/>
    <col min="15613" max="15613" width="18.28515625" customWidth="1"/>
    <col min="15614" max="15614" width="17.42578125" customWidth="1"/>
    <col min="15615" max="15615" width="11.42578125" customWidth="1"/>
    <col min="15616" max="15616" width="10.7109375" customWidth="1"/>
    <col min="15617" max="15617" width="6.140625" customWidth="1"/>
    <col min="15618" max="15618" width="24.140625" customWidth="1"/>
    <col min="15619" max="15619" width="11.85546875" customWidth="1"/>
    <col min="15620" max="15620" width="17.7109375" customWidth="1"/>
    <col min="15629" max="15629" width="24.7109375" customWidth="1"/>
    <col min="15869" max="15869" width="18.28515625" customWidth="1"/>
    <col min="15870" max="15870" width="17.42578125" customWidth="1"/>
    <col min="15871" max="15871" width="11.42578125" customWidth="1"/>
    <col min="15872" max="15872" width="10.7109375" customWidth="1"/>
    <col min="15873" max="15873" width="6.140625" customWidth="1"/>
    <col min="15874" max="15874" width="24.140625" customWidth="1"/>
    <col min="15875" max="15875" width="11.85546875" customWidth="1"/>
    <col min="15876" max="15876" width="17.7109375" customWidth="1"/>
    <col min="15885" max="15885" width="24.7109375" customWidth="1"/>
    <col min="16125" max="16125" width="18.28515625" customWidth="1"/>
    <col min="16126" max="16126" width="17.42578125" customWidth="1"/>
    <col min="16127" max="16127" width="11.42578125" customWidth="1"/>
    <col min="16128" max="16128" width="10.7109375" customWidth="1"/>
    <col min="16129" max="16129" width="6.140625" customWidth="1"/>
    <col min="16130" max="16130" width="24.140625" customWidth="1"/>
    <col min="16131" max="16131" width="11.85546875" customWidth="1"/>
    <col min="16132" max="16132" width="17.7109375" customWidth="1"/>
    <col min="16141" max="16141" width="24.7109375" customWidth="1"/>
  </cols>
  <sheetData>
    <row r="1" spans="1:11" x14ac:dyDescent="0.25">
      <c r="A1" s="1" t="s">
        <v>33</v>
      </c>
    </row>
    <row r="2" spans="1:11" x14ac:dyDescent="0.25">
      <c r="A2" t="s">
        <v>0</v>
      </c>
    </row>
    <row r="4" spans="1:11" x14ac:dyDescent="0.25">
      <c r="A4" s="2" t="s">
        <v>41</v>
      </c>
      <c r="B4" s="2"/>
      <c r="C4" s="3"/>
      <c r="D4" s="3"/>
      <c r="I4" s="4"/>
    </row>
    <row r="5" spans="1:11" ht="30" x14ac:dyDescent="0.25">
      <c r="A5" s="99" t="s">
        <v>2</v>
      </c>
      <c r="B5" s="160" t="s">
        <v>3</v>
      </c>
      <c r="C5" s="164" t="s">
        <v>4</v>
      </c>
      <c r="D5" s="165"/>
      <c r="I5" s="4"/>
    </row>
    <row r="6" spans="1:11" x14ac:dyDescent="0.25">
      <c r="A6" s="5"/>
      <c r="B6" s="2"/>
      <c r="C6" s="100" t="s">
        <v>5</v>
      </c>
      <c r="D6" s="6" t="s">
        <v>6</v>
      </c>
      <c r="E6" s="8"/>
      <c r="I6" s="9"/>
    </row>
    <row r="7" spans="1:11" ht="30" x14ac:dyDescent="0.25">
      <c r="A7" s="10"/>
      <c r="B7" s="11"/>
      <c r="C7" s="12"/>
      <c r="D7" s="11">
        <v>0</v>
      </c>
      <c r="E7" s="8"/>
      <c r="F7" s="13" t="str">
        <f>A4</f>
        <v>Grades JGU Mainz</v>
      </c>
      <c r="G7" s="13" t="s">
        <v>51</v>
      </c>
      <c r="I7" s="9"/>
    </row>
    <row r="8" spans="1:11" x14ac:dyDescent="0.25">
      <c r="A8" s="14">
        <v>1</v>
      </c>
      <c r="B8" s="15">
        <f>'[1]overview 1'!B4</f>
        <v>34.887593671939996</v>
      </c>
      <c r="C8" s="16">
        <v>0</v>
      </c>
      <c r="D8" s="15">
        <f>B8</f>
        <v>34.887593671939996</v>
      </c>
      <c r="F8" s="17">
        <f t="shared" ref="F8:F17" si="0">A8</f>
        <v>1</v>
      </c>
      <c r="G8" s="17">
        <f>INDEX($A$24:$A$31,MATCH(INDEX($C$8:$C$17,MATCH(F8,$A$8:$A$17,0)),$D$23:$D$31,1))</f>
        <v>1</v>
      </c>
      <c r="I8" s="9"/>
    </row>
    <row r="9" spans="1:11" x14ac:dyDescent="0.25">
      <c r="A9" s="14">
        <v>1.3</v>
      </c>
      <c r="B9" s="15">
        <f>'[1]overview 1'!B5</f>
        <v>26.977518734387999</v>
      </c>
      <c r="C9" s="18">
        <f>D8+0.01</f>
        <v>34.897593671939994</v>
      </c>
      <c r="D9" s="19">
        <f>SUM($B$8:B9)</f>
        <v>61.865112406327995</v>
      </c>
      <c r="F9" s="17">
        <f t="shared" si="0"/>
        <v>1.3</v>
      </c>
      <c r="G9" s="17">
        <f>INDEX($A$24:$A$31,MATCH(INDEX($C$8:$C$17,MATCH(F9,$A$8:$A$17,0)),$D$23:$D$31,1))</f>
        <v>3</v>
      </c>
      <c r="I9" s="9"/>
    </row>
    <row r="10" spans="1:11" x14ac:dyDescent="0.25">
      <c r="A10" s="14">
        <v>1.7</v>
      </c>
      <c r="B10" s="15">
        <f>'[1]overview 1'!B6</f>
        <v>13.155703580349702</v>
      </c>
      <c r="C10" s="18">
        <f>D9+0.01</f>
        <v>61.875112406327993</v>
      </c>
      <c r="D10" s="19">
        <f>SUM($B$8:B10)</f>
        <v>75.02081598667769</v>
      </c>
      <c r="F10" s="17">
        <f t="shared" si="0"/>
        <v>1.7</v>
      </c>
      <c r="G10" s="17">
        <f>INDEX($A$24:$A$31,MATCH(INDEX($C$8:$C$17,MATCH(F10,$A$8:$A$17,0)),$D$23:$D$31,1))</f>
        <v>5</v>
      </c>
      <c r="I10" s="9"/>
    </row>
    <row r="11" spans="1:11" x14ac:dyDescent="0.25">
      <c r="A11" s="14">
        <v>2</v>
      </c>
      <c r="B11" s="15">
        <f>'[1]overview 1'!B7</f>
        <v>8.0766028309741902</v>
      </c>
      <c r="C11" s="18">
        <f t="shared" ref="C11:C16" si="1">D10+0.01</f>
        <v>75.030815986677695</v>
      </c>
      <c r="D11" s="19">
        <f>SUM($B$8:B11)</f>
        <v>83.097418817651885</v>
      </c>
      <c r="F11" s="17">
        <f t="shared" si="0"/>
        <v>2</v>
      </c>
      <c r="G11" s="17">
        <f>INDEX($A$24:$A$31,MATCH(INDEX($C$8:$C$17,MATCH(F11,$A$8:$A$17,0)),$D$23:$D$31,1))</f>
        <v>6</v>
      </c>
      <c r="I11" s="9"/>
    </row>
    <row r="12" spans="1:11" x14ac:dyDescent="0.25">
      <c r="A12" s="14">
        <v>2.2999999999999998</v>
      </c>
      <c r="B12" s="15">
        <f>'[1]overview 1'!B8</f>
        <v>5.4954204829308901</v>
      </c>
      <c r="C12" s="18">
        <f t="shared" si="1"/>
        <v>83.10741881765189</v>
      </c>
      <c r="D12" s="19">
        <f>SUM($B$8:B12)</f>
        <v>88.592839300582781</v>
      </c>
      <c r="F12" s="17">
        <f t="shared" si="0"/>
        <v>2.2999999999999998</v>
      </c>
      <c r="G12" s="17">
        <f>INDEX($A$24:$A$31,MATCH(INDEX($C$8:$C$17,MATCH(F12,$A$8:$A$17,0)),$D$23:$D$31,1))</f>
        <v>7</v>
      </c>
      <c r="I12" s="9"/>
    </row>
    <row r="13" spans="1:11" x14ac:dyDescent="0.25">
      <c r="A13" s="14">
        <v>2.7</v>
      </c>
      <c r="B13" s="15">
        <f>'[1]overview 1'!B9</f>
        <v>3.33055786844296</v>
      </c>
      <c r="C13" s="18">
        <f t="shared" si="1"/>
        <v>88.602839300582787</v>
      </c>
      <c r="D13" s="19">
        <f>SUM($B$8:B13)</f>
        <v>91.923397169025748</v>
      </c>
      <c r="F13" s="17">
        <f t="shared" si="0"/>
        <v>2.7</v>
      </c>
      <c r="G13" s="17">
        <f>INDEX($A$24:$A$31,MATCH(INDEX($C$8:$C$17,MATCH(F13,$A$8:$A$17,0)),$D$23:$D$31,1))</f>
        <v>7</v>
      </c>
      <c r="I13" s="9"/>
    </row>
    <row r="14" spans="1:11" x14ac:dyDescent="0.25">
      <c r="A14" s="14">
        <v>3</v>
      </c>
      <c r="B14" s="15">
        <f>'[1]overview 1'!B10</f>
        <v>2.5811823480433</v>
      </c>
      <c r="C14" s="18">
        <f t="shared" si="1"/>
        <v>91.933397169025753</v>
      </c>
      <c r="D14" s="19">
        <f>SUM($B$8:B14)</f>
        <v>94.504579517069047</v>
      </c>
      <c r="F14" s="17">
        <f t="shared" si="0"/>
        <v>3</v>
      </c>
      <c r="G14" s="17">
        <f>INDEX($A$24:$A$31,MATCH(INDEX($C$8:$C$17,MATCH(F14,$A$8:$A$17,0)),$D$23:$D$31,1))</f>
        <v>8</v>
      </c>
      <c r="I14" s="9"/>
    </row>
    <row r="15" spans="1:11" x14ac:dyDescent="0.25">
      <c r="A15" s="14">
        <v>3.3</v>
      </c>
      <c r="B15" s="15">
        <f>'[1]overview 1'!B11</f>
        <v>1.4987510407993299</v>
      </c>
      <c r="C15" s="18">
        <f t="shared" si="1"/>
        <v>94.514579517069052</v>
      </c>
      <c r="D15" s="19">
        <f>SUM($B$8:B15)</f>
        <v>96.003330557868381</v>
      </c>
      <c r="F15" s="17">
        <f t="shared" si="0"/>
        <v>3.3</v>
      </c>
      <c r="G15" s="17">
        <f>INDEX($A$24:$A$31,MATCH(INDEX($C$8:$C$17,MATCH(F15,$A$8:$A$17,0)),$D$23:$D$31,1))</f>
        <v>8</v>
      </c>
      <c r="I15" s="9"/>
    </row>
    <row r="16" spans="1:11" x14ac:dyDescent="0.25">
      <c r="A16" s="14">
        <v>3.7</v>
      </c>
      <c r="B16" s="15">
        <f>'[1]overview 1'!B12</f>
        <v>1.8318068276436301</v>
      </c>
      <c r="C16" s="18">
        <f t="shared" si="1"/>
        <v>96.013330557868386</v>
      </c>
      <c r="D16" s="19">
        <f>SUM($B$8:B16)</f>
        <v>97.835137385512013</v>
      </c>
      <c r="F16" s="17">
        <f t="shared" si="0"/>
        <v>3.7</v>
      </c>
      <c r="G16" s="17">
        <f>INDEX($A$24:$A$31,MATCH(INDEX($C$8:$C$17,MATCH(F16,$A$8:$A$17,0)),$D$23:$D$31,1))</f>
        <v>8</v>
      </c>
      <c r="I16" s="9"/>
      <c r="J16" s="20"/>
      <c r="K16" s="20"/>
    </row>
    <row r="17" spans="1:12" x14ac:dyDescent="0.25">
      <c r="A17" s="14">
        <v>4</v>
      </c>
      <c r="B17" s="15">
        <f>'[1]overview 1'!B13</f>
        <v>2.1648626144879302</v>
      </c>
      <c r="C17" s="18">
        <f>D16+0.01</f>
        <v>97.845137385512018</v>
      </c>
      <c r="D17" s="19">
        <f>SUM($B$8:B17)</f>
        <v>99.999999999999943</v>
      </c>
      <c r="F17" s="17">
        <f t="shared" si="0"/>
        <v>4</v>
      </c>
      <c r="G17" s="17">
        <f>INDEX($A$24:$A$31,MATCH(INDEX($C$8:$C$17,MATCH(F17,$A$8:$A$17,0)),$D$23:$D$31,1))</f>
        <v>8</v>
      </c>
      <c r="I17" s="9"/>
      <c r="J17" s="20"/>
      <c r="K17" s="20"/>
    </row>
    <row r="18" spans="1:12" x14ac:dyDescent="0.25">
      <c r="A18" s="21"/>
      <c r="B18" s="22"/>
      <c r="F18" s="4"/>
      <c r="I18" s="9"/>
      <c r="J18" s="20"/>
      <c r="K18" s="20"/>
    </row>
    <row r="19" spans="1:12" x14ac:dyDescent="0.25">
      <c r="A19" s="21"/>
      <c r="I19" s="20"/>
    </row>
    <row r="20" spans="1:12" x14ac:dyDescent="0.25">
      <c r="A20" s="142" t="s">
        <v>48</v>
      </c>
      <c r="B20" s="142"/>
      <c r="C20" s="143"/>
      <c r="D20" s="143"/>
      <c r="E20" s="8"/>
    </row>
    <row r="21" spans="1:12" ht="30" customHeight="1" x14ac:dyDescent="0.25">
      <c r="A21" s="144" t="s">
        <v>2</v>
      </c>
      <c r="B21" s="145" t="s">
        <v>3</v>
      </c>
      <c r="C21" s="166" t="s">
        <v>4</v>
      </c>
      <c r="D21" s="167"/>
      <c r="E21" s="8"/>
    </row>
    <row r="22" spans="1:12" x14ac:dyDescent="0.25">
      <c r="A22" s="146"/>
      <c r="B22" s="147"/>
      <c r="C22" s="148" t="s">
        <v>8</v>
      </c>
      <c r="D22" s="149" t="s">
        <v>9</v>
      </c>
      <c r="E22" s="8"/>
    </row>
    <row r="23" spans="1:12" x14ac:dyDescent="0.25">
      <c r="A23" s="150"/>
      <c r="B23" s="151"/>
      <c r="C23" s="152"/>
      <c r="D23" s="153">
        <v>0</v>
      </c>
      <c r="F23" s="158" t="str">
        <f>A20</f>
        <v>Grades U XY</v>
      </c>
      <c r="G23" s="158" t="s">
        <v>10</v>
      </c>
      <c r="L23" s="1"/>
    </row>
    <row r="24" spans="1:12" x14ac:dyDescent="0.25">
      <c r="A24" s="154">
        <v>1</v>
      </c>
      <c r="B24" s="155">
        <v>10</v>
      </c>
      <c r="C24" s="156">
        <v>0</v>
      </c>
      <c r="D24" s="157">
        <f>B24</f>
        <v>10</v>
      </c>
      <c r="F24" s="159">
        <f t="shared" ref="F24:F31" si="2">A24</f>
        <v>1</v>
      </c>
      <c r="G24" s="159">
        <f>INDEX($A$8:$A$17,MATCH(INDEX($C$24:$C$31,MATCH(F24,$A$24:$A$31,0)),$D$7:$D$17,1))</f>
        <v>1</v>
      </c>
      <c r="H24" s="23"/>
      <c r="I24" s="23"/>
      <c r="L24" s="24"/>
    </row>
    <row r="25" spans="1:12" x14ac:dyDescent="0.25">
      <c r="A25" s="154">
        <v>2</v>
      </c>
      <c r="B25" s="155">
        <v>10</v>
      </c>
      <c r="C25" s="156">
        <f>D24+0.01</f>
        <v>10.01</v>
      </c>
      <c r="D25" s="157">
        <f>D24+B25</f>
        <v>20</v>
      </c>
      <c r="F25" s="159">
        <f t="shared" si="2"/>
        <v>2</v>
      </c>
      <c r="G25" s="159">
        <f>INDEX($A$8:$A$17,MATCH(INDEX($C$24:$C$31,MATCH(F25,$A$24:$A$31,0)),$D$7:$D$17,1))</f>
        <v>1</v>
      </c>
      <c r="H25" s="23"/>
      <c r="I25" s="23"/>
      <c r="L25" s="24"/>
    </row>
    <row r="26" spans="1:12" x14ac:dyDescent="0.25">
      <c r="A26" s="154">
        <v>3</v>
      </c>
      <c r="B26" s="155">
        <v>15</v>
      </c>
      <c r="C26" s="156">
        <f t="shared" ref="C26:C31" si="3">D25+0.01</f>
        <v>20.010000000000002</v>
      </c>
      <c r="D26" s="157">
        <f t="shared" ref="D26:D31" si="4">D25+B26</f>
        <v>35</v>
      </c>
      <c r="F26" s="159">
        <f t="shared" si="2"/>
        <v>3</v>
      </c>
      <c r="G26" s="159">
        <f>INDEX($A$8:$A$17,MATCH(INDEX($C$24:$C$31,MATCH(F26,$A$24:$A$31,0)),$D$7:$D$17,1))</f>
        <v>1</v>
      </c>
      <c r="H26" s="23"/>
      <c r="I26" s="23"/>
      <c r="L26" s="24"/>
    </row>
    <row r="27" spans="1:12" x14ac:dyDescent="0.25">
      <c r="A27" s="154">
        <v>4</v>
      </c>
      <c r="B27" s="155">
        <v>15</v>
      </c>
      <c r="C27" s="156">
        <f t="shared" si="3"/>
        <v>35.01</v>
      </c>
      <c r="D27" s="157">
        <f t="shared" si="4"/>
        <v>50</v>
      </c>
      <c r="F27" s="159">
        <f t="shared" si="2"/>
        <v>4</v>
      </c>
      <c r="G27" s="159">
        <f>INDEX($A$8:$A$17,MATCH(INDEX($C$24:$C$31,MATCH(F27,$A$24:$A$31,0)),$D$7:$D$17,1))</f>
        <v>1.3</v>
      </c>
      <c r="H27" s="23"/>
      <c r="I27" s="23"/>
      <c r="L27" s="24"/>
    </row>
    <row r="28" spans="1:12" x14ac:dyDescent="0.25">
      <c r="A28" s="154">
        <v>5</v>
      </c>
      <c r="B28" s="155">
        <v>15</v>
      </c>
      <c r="C28" s="156">
        <f t="shared" si="3"/>
        <v>50.01</v>
      </c>
      <c r="D28" s="157">
        <f t="shared" si="4"/>
        <v>65</v>
      </c>
      <c r="F28" s="159">
        <f t="shared" si="2"/>
        <v>5</v>
      </c>
      <c r="G28" s="159">
        <f>INDEX($A$8:$A$17,MATCH(INDEX($C$24:$C$31,MATCH(F28,$A$24:$A$31,0)),$D$7:$D$17,1))</f>
        <v>1.3</v>
      </c>
      <c r="H28" s="23"/>
      <c r="I28" s="23"/>
      <c r="L28" s="24"/>
    </row>
    <row r="29" spans="1:12" x14ac:dyDescent="0.25">
      <c r="A29" s="154">
        <v>6</v>
      </c>
      <c r="B29" s="155">
        <v>15</v>
      </c>
      <c r="C29" s="156">
        <f t="shared" si="3"/>
        <v>65.010000000000005</v>
      </c>
      <c r="D29" s="157">
        <f t="shared" si="4"/>
        <v>80</v>
      </c>
      <c r="F29" s="159">
        <f t="shared" si="2"/>
        <v>6</v>
      </c>
      <c r="G29" s="159">
        <f>INDEX($A$8:$A$17,MATCH(INDEX($C$24:$C$31,MATCH(F29,$A$24:$A$31,0)),$D$7:$D$17,1))</f>
        <v>1.7</v>
      </c>
      <c r="H29" s="23"/>
      <c r="I29" s="23"/>
      <c r="L29" s="24"/>
    </row>
    <row r="30" spans="1:12" x14ac:dyDescent="0.25">
      <c r="A30" s="154">
        <v>7</v>
      </c>
      <c r="B30" s="155">
        <v>10</v>
      </c>
      <c r="C30" s="156">
        <f t="shared" si="3"/>
        <v>80.010000000000005</v>
      </c>
      <c r="D30" s="157">
        <f t="shared" si="4"/>
        <v>90</v>
      </c>
      <c r="F30" s="159">
        <f t="shared" si="2"/>
        <v>7</v>
      </c>
      <c r="G30" s="159">
        <f>INDEX($A$8:$A$17,MATCH(INDEX($C$24:$C$31,MATCH(F30,$A$24:$A$31,0)),$D$7:$D$17,1))</f>
        <v>2</v>
      </c>
      <c r="H30" s="23"/>
      <c r="I30" s="23"/>
      <c r="L30" s="24"/>
    </row>
    <row r="31" spans="1:12" x14ac:dyDescent="0.25">
      <c r="A31" s="154">
        <v>8</v>
      </c>
      <c r="B31" s="155">
        <v>10</v>
      </c>
      <c r="C31" s="156">
        <f t="shared" si="3"/>
        <v>90.01</v>
      </c>
      <c r="D31" s="157">
        <f t="shared" si="4"/>
        <v>100</v>
      </c>
      <c r="F31" s="159">
        <f t="shared" si="2"/>
        <v>8</v>
      </c>
      <c r="G31" s="159">
        <f>INDEX($A$8:$A$17,MATCH(INDEX($C$24:$C$31,MATCH(F31,$A$24:$A$31,0)),$D$7:$D$17,1))</f>
        <v>2.7</v>
      </c>
      <c r="H31" s="23"/>
      <c r="I31" s="23"/>
      <c r="L31" s="24"/>
    </row>
    <row r="32" spans="1:12" x14ac:dyDescent="0.25">
      <c r="D32" s="21"/>
      <c r="G32" s="23"/>
      <c r="H32" s="23"/>
      <c r="I32" s="23"/>
      <c r="J32" s="23"/>
      <c r="K32" s="23"/>
      <c r="L32" s="24"/>
    </row>
    <row r="33" spans="4:16" x14ac:dyDescent="0.25">
      <c r="D33" s="21"/>
      <c r="G33" s="23"/>
      <c r="H33" s="23"/>
      <c r="I33" s="23"/>
      <c r="J33" s="23"/>
      <c r="K33" s="23"/>
      <c r="L33" s="24"/>
    </row>
    <row r="34" spans="4:16" x14ac:dyDescent="0.25">
      <c r="D34" s="21"/>
      <c r="G34" s="23"/>
      <c r="H34" s="23"/>
      <c r="I34" s="23"/>
      <c r="J34" s="23"/>
      <c r="K34" s="23"/>
      <c r="L34" s="24"/>
    </row>
    <row r="35" spans="4:16" x14ac:dyDescent="0.25">
      <c r="D35" s="21"/>
      <c r="G35" s="23"/>
      <c r="H35" s="23"/>
      <c r="I35" s="23"/>
      <c r="J35" s="23"/>
      <c r="K35" s="23"/>
      <c r="L35" s="24"/>
    </row>
    <row r="36" spans="4:16" x14ac:dyDescent="0.25">
      <c r="D36" s="21"/>
      <c r="G36" s="23"/>
      <c r="H36" s="23"/>
      <c r="I36" s="23"/>
      <c r="J36" s="23"/>
      <c r="K36" s="23"/>
      <c r="L36" s="24"/>
    </row>
    <row r="37" spans="4:16" x14ac:dyDescent="0.25">
      <c r="D37" s="21"/>
      <c r="L37" s="24"/>
    </row>
    <row r="38" spans="4:16" x14ac:dyDescent="0.25">
      <c r="D38" s="21"/>
    </row>
    <row r="39" spans="4:16" x14ac:dyDescent="0.25">
      <c r="D39" s="21"/>
    </row>
    <row r="40" spans="4:16" x14ac:dyDescent="0.25">
      <c r="D40" s="21"/>
      <c r="G40" s="23"/>
      <c r="H40" s="23"/>
      <c r="I40" s="23"/>
      <c r="J40" s="23"/>
      <c r="K40" s="23"/>
      <c r="L40" s="24"/>
    </row>
    <row r="41" spans="4:16" x14ac:dyDescent="0.25">
      <c r="G41" s="23"/>
      <c r="H41" s="23"/>
      <c r="I41" s="23"/>
      <c r="J41" s="23"/>
      <c r="K41" s="23"/>
      <c r="L41" s="24"/>
    </row>
    <row r="42" spans="4:16" x14ac:dyDescent="0.25">
      <c r="G42" s="23"/>
      <c r="H42" s="23"/>
      <c r="I42" s="23"/>
      <c r="J42" s="23"/>
      <c r="K42" s="23"/>
      <c r="L42" s="24"/>
    </row>
    <row r="43" spans="4:16" x14ac:dyDescent="0.25">
      <c r="G43" s="23"/>
      <c r="H43" s="23"/>
      <c r="I43" s="23"/>
      <c r="J43" s="23"/>
      <c r="K43" s="23"/>
      <c r="L43" s="24"/>
    </row>
    <row r="44" spans="4:16" x14ac:dyDescent="0.25">
      <c r="G44" s="23"/>
      <c r="H44" s="23"/>
      <c r="I44" s="23"/>
      <c r="J44" s="23"/>
      <c r="K44" s="23"/>
      <c r="L44" s="24"/>
    </row>
    <row r="45" spans="4:16" x14ac:dyDescent="0.25">
      <c r="G45" s="23"/>
      <c r="H45" s="23"/>
      <c r="I45" s="23"/>
      <c r="J45" s="23"/>
      <c r="K45" s="23"/>
      <c r="L45" s="24"/>
    </row>
    <row r="46" spans="4:16" x14ac:dyDescent="0.25">
      <c r="G46" s="23"/>
      <c r="H46" s="23"/>
      <c r="I46" s="23"/>
      <c r="J46" s="23"/>
      <c r="K46" s="23"/>
      <c r="L46" s="24"/>
    </row>
    <row r="47" spans="4:16" x14ac:dyDescent="0.25">
      <c r="G47" s="23"/>
      <c r="H47" s="23"/>
      <c r="I47" s="23"/>
      <c r="J47" s="23"/>
      <c r="K47" s="23"/>
      <c r="L47" s="24"/>
    </row>
    <row r="48" spans="4:16" x14ac:dyDescent="0.25">
      <c r="E48" s="4"/>
      <c r="F48" s="4"/>
      <c r="G48" s="25"/>
      <c r="H48" s="25"/>
      <c r="I48" s="25"/>
      <c r="J48" s="25"/>
      <c r="K48" s="25"/>
      <c r="L48" s="26"/>
      <c r="M48" s="4"/>
      <c r="N48" s="4"/>
      <c r="O48" s="4"/>
      <c r="P48" s="4"/>
    </row>
    <row r="49" spans="5:16" x14ac:dyDescent="0.25">
      <c r="E49" s="4"/>
      <c r="F49" s="4"/>
      <c r="G49" s="25"/>
      <c r="H49" s="25"/>
      <c r="I49" s="25"/>
      <c r="J49" s="25"/>
      <c r="K49" s="25"/>
      <c r="L49" s="26"/>
      <c r="M49" s="4"/>
      <c r="N49" s="4"/>
      <c r="O49" s="4"/>
      <c r="P49" s="4"/>
    </row>
    <row r="50" spans="5:16" x14ac:dyDescent="0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5:16" x14ac:dyDescent="0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5:16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5:16" x14ac:dyDescent="0.25">
      <c r="E53" s="4"/>
      <c r="F53" s="4"/>
      <c r="G53" s="27"/>
      <c r="H53" s="4"/>
      <c r="I53" s="4"/>
      <c r="J53" s="4"/>
      <c r="K53" s="4"/>
      <c r="L53" s="4"/>
      <c r="M53" s="4"/>
      <c r="N53" s="4"/>
      <c r="O53" s="4"/>
      <c r="P53" s="4"/>
    </row>
    <row r="54" spans="5:16" x14ac:dyDescent="0.25">
      <c r="E54" s="4"/>
      <c r="F54" s="4"/>
      <c r="G54" s="28"/>
      <c r="H54" s="28"/>
      <c r="I54" s="28"/>
      <c r="J54" s="28"/>
      <c r="K54" s="28"/>
      <c r="L54" s="4"/>
      <c r="M54" s="4"/>
      <c r="N54" s="4"/>
      <c r="O54" s="4"/>
      <c r="P54" s="4"/>
    </row>
    <row r="55" spans="5:16" x14ac:dyDescent="0.25">
      <c r="E55" s="4"/>
      <c r="F55" s="4"/>
      <c r="G55" s="25"/>
      <c r="H55" s="25"/>
      <c r="I55" s="25"/>
      <c r="J55" s="25"/>
      <c r="K55" s="25"/>
      <c r="L55" s="4"/>
      <c r="M55" s="4"/>
      <c r="N55" s="4"/>
      <c r="O55" s="4"/>
      <c r="P55" s="4"/>
    </row>
    <row r="56" spans="5:16" x14ac:dyDescent="0.25">
      <c r="E56" s="4"/>
      <c r="F56" s="4"/>
      <c r="G56" s="25"/>
      <c r="H56" s="25"/>
      <c r="I56" s="25"/>
      <c r="J56" s="25"/>
      <c r="K56" s="25"/>
      <c r="L56" s="4"/>
      <c r="M56" s="4"/>
      <c r="N56" s="4"/>
      <c r="O56" s="4"/>
      <c r="P56" s="4"/>
    </row>
    <row r="57" spans="5:16" x14ac:dyDescent="0.25">
      <c r="E57" s="4"/>
      <c r="F57" s="4"/>
      <c r="G57" s="25"/>
      <c r="H57" s="25"/>
      <c r="I57" s="25"/>
      <c r="J57" s="25"/>
      <c r="K57" s="25"/>
      <c r="L57" s="4"/>
      <c r="M57" s="4"/>
      <c r="N57" s="4"/>
      <c r="O57" s="4"/>
      <c r="P57" s="4"/>
    </row>
    <row r="58" spans="5:16" x14ac:dyDescent="0.25">
      <c r="E58" s="4"/>
      <c r="F58" s="4"/>
      <c r="G58" s="25"/>
      <c r="H58" s="25"/>
      <c r="I58" s="25"/>
      <c r="J58" s="25"/>
      <c r="K58" s="25"/>
      <c r="L58" s="4"/>
      <c r="M58" s="4"/>
      <c r="N58" s="4"/>
      <c r="O58" s="4"/>
      <c r="P58" s="4"/>
    </row>
    <row r="59" spans="5:16" x14ac:dyDescent="0.25">
      <c r="E59" s="4"/>
      <c r="F59" s="4"/>
      <c r="G59" s="25"/>
      <c r="H59" s="25"/>
      <c r="I59" s="25"/>
      <c r="J59" s="25"/>
      <c r="K59" s="25"/>
      <c r="L59" s="4"/>
      <c r="M59" s="4"/>
      <c r="N59" s="4"/>
      <c r="O59" s="4"/>
      <c r="P59" s="4"/>
    </row>
    <row r="60" spans="5:16" x14ac:dyDescent="0.25">
      <c r="E60" s="4"/>
      <c r="F60" s="4"/>
      <c r="G60" s="25"/>
      <c r="H60" s="25"/>
      <c r="I60" s="25"/>
      <c r="J60" s="25"/>
      <c r="K60" s="25"/>
      <c r="L60" s="4"/>
      <c r="M60" s="4"/>
      <c r="N60" s="4"/>
      <c r="O60" s="4"/>
      <c r="P60" s="4"/>
    </row>
    <row r="61" spans="5:16" x14ac:dyDescent="0.25">
      <c r="E61" s="4"/>
      <c r="F61" s="4"/>
      <c r="G61" s="25"/>
      <c r="H61" s="25"/>
      <c r="I61" s="25"/>
      <c r="J61" s="25"/>
      <c r="K61" s="25"/>
      <c r="L61" s="4"/>
      <c r="M61" s="4"/>
      <c r="N61" s="4"/>
      <c r="O61" s="4"/>
      <c r="P61" s="4"/>
    </row>
    <row r="62" spans="5:16" x14ac:dyDescent="0.25">
      <c r="E62" s="4"/>
      <c r="F62" s="4"/>
      <c r="G62" s="25"/>
      <c r="H62" s="25"/>
      <c r="I62" s="25"/>
      <c r="J62" s="25"/>
      <c r="K62" s="25"/>
      <c r="L62" s="4"/>
      <c r="M62" s="4"/>
      <c r="N62" s="4"/>
      <c r="O62" s="4"/>
      <c r="P62" s="4"/>
    </row>
    <row r="63" spans="5:16" x14ac:dyDescent="0.25">
      <c r="E63" s="4"/>
      <c r="F63" s="4"/>
      <c r="G63" s="25"/>
      <c r="H63" s="25"/>
      <c r="I63" s="25"/>
      <c r="J63" s="25"/>
      <c r="K63" s="25"/>
      <c r="L63" s="4"/>
      <c r="M63" s="4"/>
      <c r="N63" s="4"/>
      <c r="O63" s="4"/>
      <c r="P63" s="4"/>
    </row>
    <row r="64" spans="5:16" x14ac:dyDescent="0.25">
      <c r="E64" s="4"/>
      <c r="F64" s="4"/>
      <c r="G64" s="25"/>
      <c r="H64" s="25"/>
      <c r="I64" s="25"/>
      <c r="J64" s="25"/>
      <c r="K64" s="25"/>
      <c r="L64" s="4"/>
      <c r="M64" s="4"/>
      <c r="N64" s="4"/>
      <c r="O64" s="4"/>
      <c r="P64" s="4"/>
    </row>
    <row r="65" spans="5:16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5:16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5:16" x14ac:dyDescent="0.25">
      <c r="E67" s="4"/>
      <c r="F67" s="4"/>
      <c r="G67" s="27"/>
      <c r="H67" s="4"/>
      <c r="I67" s="4"/>
      <c r="J67" s="4"/>
      <c r="K67" s="4"/>
      <c r="L67" s="4"/>
      <c r="M67" s="4"/>
      <c r="N67" s="4"/>
      <c r="O67" s="4"/>
      <c r="P67" s="4"/>
    </row>
    <row r="68" spans="5:16" x14ac:dyDescent="0.25">
      <c r="E68" s="4"/>
      <c r="F68" s="4"/>
      <c r="G68" s="4"/>
      <c r="H68" s="4"/>
      <c r="I68" s="4"/>
      <c r="J68" s="4"/>
      <c r="K68" s="4"/>
      <c r="L68" s="4"/>
      <c r="M68" s="27"/>
      <c r="N68" s="4"/>
      <c r="O68" s="4"/>
      <c r="P68" s="4"/>
    </row>
    <row r="69" spans="5:16" x14ac:dyDescent="0.25">
      <c r="E69" s="4"/>
      <c r="F69" s="4"/>
      <c r="G69" s="4"/>
      <c r="H69" s="4"/>
      <c r="I69" s="4"/>
      <c r="J69" s="4"/>
      <c r="K69" s="4"/>
      <c r="L69" s="4"/>
      <c r="M69" s="27"/>
      <c r="N69" s="4"/>
      <c r="O69" s="4"/>
      <c r="P69" s="4"/>
    </row>
    <row r="70" spans="5:16" x14ac:dyDescent="0.25">
      <c r="E70" s="4"/>
      <c r="F70" s="4"/>
      <c r="G70" s="4"/>
      <c r="H70" s="4"/>
      <c r="I70" s="4"/>
      <c r="J70" s="4"/>
      <c r="K70" s="4"/>
      <c r="L70" s="4"/>
      <c r="M70" s="27"/>
      <c r="N70" s="4"/>
      <c r="O70" s="4"/>
      <c r="P70" s="4"/>
    </row>
    <row r="71" spans="5:16" x14ac:dyDescent="0.25">
      <c r="E71" s="4"/>
      <c r="F71" s="4"/>
      <c r="G71" s="4"/>
      <c r="H71" s="4"/>
      <c r="I71" s="4"/>
      <c r="J71" s="4"/>
      <c r="K71" s="4"/>
      <c r="L71" s="4"/>
      <c r="M71" s="27"/>
      <c r="N71" s="4"/>
      <c r="O71" s="4"/>
      <c r="P71" s="4"/>
    </row>
    <row r="72" spans="5:16" x14ac:dyDescent="0.25">
      <c r="E72" s="4"/>
      <c r="F72" s="4"/>
      <c r="G72" s="4"/>
      <c r="H72" s="4"/>
      <c r="I72" s="4"/>
      <c r="J72" s="4"/>
      <c r="K72" s="4"/>
      <c r="L72" s="4"/>
      <c r="M72" s="27"/>
      <c r="N72" s="4"/>
      <c r="O72" s="4"/>
      <c r="P72" s="4"/>
    </row>
    <row r="73" spans="5:16" x14ac:dyDescent="0.25">
      <c r="E73" s="4"/>
      <c r="F73" s="4"/>
      <c r="G73" s="4"/>
      <c r="H73" s="4"/>
      <c r="I73" s="4"/>
      <c r="J73" s="4"/>
      <c r="K73" s="4"/>
      <c r="L73" s="4"/>
      <c r="M73" s="27"/>
      <c r="N73" s="4"/>
      <c r="O73" s="4"/>
      <c r="P73" s="4"/>
    </row>
    <row r="74" spans="5:16" x14ac:dyDescent="0.25">
      <c r="E74" s="4"/>
      <c r="F74" s="4"/>
      <c r="G74" s="4"/>
      <c r="H74" s="4"/>
      <c r="I74" s="4"/>
      <c r="J74" s="4"/>
      <c r="K74" s="4"/>
      <c r="L74" s="4"/>
      <c r="M74" s="27"/>
      <c r="N74" s="4"/>
      <c r="O74" s="4"/>
      <c r="P74" s="4"/>
    </row>
    <row r="75" spans="5:16" x14ac:dyDescent="0.25">
      <c r="E75" s="4"/>
      <c r="F75" s="4"/>
      <c r="G75" s="4"/>
      <c r="H75" s="4"/>
      <c r="I75" s="4"/>
      <c r="J75" s="4"/>
      <c r="K75" s="4"/>
      <c r="L75" s="4"/>
      <c r="M75" s="27"/>
      <c r="N75" s="4"/>
      <c r="O75" s="4"/>
      <c r="P75" s="4"/>
    </row>
    <row r="76" spans="5:16" x14ac:dyDescent="0.25">
      <c r="E76" s="4"/>
      <c r="F76" s="4"/>
      <c r="G76" s="4"/>
      <c r="H76" s="4"/>
      <c r="I76" s="4"/>
      <c r="J76" s="4"/>
      <c r="K76" s="4"/>
      <c r="L76" s="4"/>
      <c r="M76" s="27"/>
      <c r="N76" s="4"/>
      <c r="O76" s="4"/>
      <c r="P76" s="4"/>
    </row>
    <row r="77" spans="5:16" x14ac:dyDescent="0.25">
      <c r="E77" s="4"/>
      <c r="F77" s="4"/>
      <c r="G77" s="4"/>
      <c r="H77" s="4"/>
      <c r="I77" s="4"/>
      <c r="J77" s="4"/>
      <c r="K77" s="4"/>
      <c r="L77" s="4"/>
      <c r="M77" s="27"/>
      <c r="N77" s="4"/>
      <c r="O77" s="4"/>
      <c r="P77" s="4"/>
    </row>
    <row r="78" spans="5:16" x14ac:dyDescent="0.25">
      <c r="E78" s="4"/>
      <c r="F78" s="4"/>
      <c r="G78" s="27"/>
      <c r="H78" s="27"/>
      <c r="I78" s="27"/>
      <c r="J78" s="27"/>
      <c r="K78" s="27"/>
      <c r="L78" s="27"/>
      <c r="M78" s="4"/>
      <c r="N78" s="4"/>
      <c r="O78" s="4"/>
      <c r="P78" s="4"/>
    </row>
    <row r="79" spans="5:16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5:16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5:16" x14ac:dyDescent="0.25">
      <c r="E81" s="4"/>
      <c r="F81" s="4"/>
      <c r="G81" s="4"/>
      <c r="H81" s="4"/>
      <c r="I81" s="4"/>
      <c r="J81" s="4"/>
      <c r="K81" s="4"/>
      <c r="L81" s="4"/>
      <c r="M81" s="27"/>
      <c r="N81" s="4"/>
      <c r="O81" s="4"/>
      <c r="P81" s="4"/>
    </row>
    <row r="82" spans="5:16" x14ac:dyDescent="0.25">
      <c r="E82" s="4"/>
      <c r="F82" s="4"/>
      <c r="G82" s="4"/>
      <c r="H82" s="4"/>
      <c r="I82" s="4"/>
      <c r="J82" s="4"/>
      <c r="K82" s="4"/>
      <c r="L82" s="4"/>
      <c r="M82" s="27"/>
      <c r="N82" s="4"/>
      <c r="O82" s="4"/>
      <c r="P82" s="4"/>
    </row>
    <row r="83" spans="5:16" x14ac:dyDescent="0.25">
      <c r="E83" s="4"/>
      <c r="F83" s="4"/>
      <c r="G83" s="4"/>
      <c r="H83" s="4"/>
      <c r="I83" s="4"/>
      <c r="J83" s="4"/>
      <c r="K83" s="4"/>
      <c r="L83" s="4"/>
      <c r="M83" s="27"/>
      <c r="N83" s="4"/>
      <c r="O83" s="4"/>
      <c r="P83" s="4"/>
    </row>
    <row r="84" spans="5:16" x14ac:dyDescent="0.25">
      <c r="E84" s="4"/>
      <c r="F84" s="4"/>
      <c r="G84" s="4"/>
      <c r="H84" s="4"/>
      <c r="I84" s="4"/>
      <c r="J84" s="4"/>
      <c r="K84" s="4"/>
      <c r="L84" s="4"/>
      <c r="M84" s="27"/>
      <c r="N84" s="4"/>
      <c r="O84" s="4"/>
      <c r="P84" s="4"/>
    </row>
    <row r="85" spans="5:16" x14ac:dyDescent="0.25">
      <c r="E85" s="4"/>
      <c r="F85" s="4"/>
      <c r="G85" s="4"/>
      <c r="H85" s="4"/>
      <c r="I85" s="4"/>
      <c r="J85" s="4"/>
      <c r="K85" s="4"/>
      <c r="L85" s="4"/>
      <c r="M85" s="27"/>
      <c r="N85" s="4"/>
      <c r="O85" s="4"/>
      <c r="P85" s="4"/>
    </row>
    <row r="86" spans="5:16" x14ac:dyDescent="0.25">
      <c r="E86" s="4"/>
      <c r="F86" s="4"/>
      <c r="G86" s="4"/>
      <c r="H86" s="4"/>
      <c r="I86" s="4"/>
      <c r="J86" s="4"/>
      <c r="K86" s="4"/>
      <c r="L86" s="4"/>
      <c r="M86" s="27"/>
      <c r="N86" s="4"/>
      <c r="O86" s="4"/>
      <c r="P86" s="4"/>
    </row>
    <row r="87" spans="5:16" x14ac:dyDescent="0.25">
      <c r="E87" s="4"/>
      <c r="F87" s="4"/>
      <c r="G87" s="4"/>
      <c r="H87" s="4"/>
      <c r="I87" s="4"/>
      <c r="J87" s="4"/>
      <c r="K87" s="4"/>
      <c r="L87" s="4"/>
      <c r="M87" s="27"/>
      <c r="N87" s="4"/>
      <c r="O87" s="4"/>
      <c r="P87" s="4"/>
    </row>
    <row r="88" spans="5:16" x14ac:dyDescent="0.25">
      <c r="E88" s="4"/>
      <c r="F88" s="4"/>
      <c r="G88" s="4"/>
      <c r="H88" s="4"/>
      <c r="I88" s="4"/>
      <c r="J88" s="4"/>
      <c r="K88" s="4"/>
      <c r="L88" s="4"/>
      <c r="M88" s="27"/>
      <c r="N88" s="4"/>
      <c r="O88" s="4"/>
      <c r="P88" s="4"/>
    </row>
    <row r="89" spans="5:16" x14ac:dyDescent="0.25">
      <c r="E89" s="4"/>
      <c r="F89" s="4"/>
      <c r="G89" s="4"/>
      <c r="H89" s="4"/>
      <c r="I89" s="4"/>
      <c r="J89" s="4"/>
      <c r="K89" s="4"/>
      <c r="L89" s="4"/>
      <c r="M89" s="27"/>
      <c r="N89" s="4"/>
      <c r="O89" s="4"/>
      <c r="P89" s="4"/>
    </row>
    <row r="90" spans="5:16" x14ac:dyDescent="0.25">
      <c r="E90" s="4"/>
      <c r="F90" s="4"/>
      <c r="G90" s="4"/>
      <c r="H90" s="4"/>
      <c r="I90" s="4"/>
      <c r="J90" s="4"/>
      <c r="K90" s="4"/>
      <c r="L90" s="4"/>
      <c r="M90" s="27"/>
      <c r="N90" s="4"/>
      <c r="O90" s="4"/>
      <c r="P90" s="4"/>
    </row>
    <row r="91" spans="5:16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5:16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5:16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</sheetData>
  <dataConsolidate/>
  <mergeCells count="2">
    <mergeCell ref="C5:D5"/>
    <mergeCell ref="C21:D2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EF4AC-D166-419E-AD59-AB45638C9AAB}">
  <dimension ref="A1:P99"/>
  <sheetViews>
    <sheetView zoomScale="85" zoomScaleNormal="85" workbookViewId="0">
      <selection activeCell="B45" sqref="B45"/>
    </sheetView>
  </sheetViews>
  <sheetFormatPr baseColWidth="10" defaultRowHeight="15" x14ac:dyDescent="0.25"/>
  <cols>
    <col min="1" max="1" width="18.28515625" customWidth="1"/>
    <col min="2" max="2" width="18.85546875" customWidth="1"/>
    <col min="3" max="3" width="11.42578125" customWidth="1"/>
    <col min="4" max="4" width="10.7109375" customWidth="1"/>
    <col min="7" max="7" width="23" customWidth="1"/>
    <col min="8" max="8" width="14.28515625" customWidth="1"/>
    <col min="11" max="11" width="14" customWidth="1"/>
    <col min="13" max="13" width="24.7109375" customWidth="1"/>
    <col min="253" max="253" width="18.28515625" customWidth="1"/>
    <col min="254" max="254" width="17.42578125" customWidth="1"/>
    <col min="255" max="255" width="11.42578125" customWidth="1"/>
    <col min="256" max="256" width="10.7109375" customWidth="1"/>
    <col min="257" max="257" width="6.140625" customWidth="1"/>
    <col min="258" max="258" width="24.140625" customWidth="1"/>
    <col min="259" max="259" width="11.85546875" customWidth="1"/>
    <col min="260" max="260" width="17.7109375" customWidth="1"/>
    <col min="269" max="269" width="24.7109375" customWidth="1"/>
    <col min="509" max="509" width="18.28515625" customWidth="1"/>
    <col min="510" max="510" width="17.42578125" customWidth="1"/>
    <col min="511" max="511" width="11.42578125" customWidth="1"/>
    <col min="512" max="512" width="10.7109375" customWidth="1"/>
    <col min="513" max="513" width="6.140625" customWidth="1"/>
    <col min="514" max="514" width="24.140625" customWidth="1"/>
    <col min="515" max="515" width="11.85546875" customWidth="1"/>
    <col min="516" max="516" width="17.7109375" customWidth="1"/>
    <col min="525" max="525" width="24.7109375" customWidth="1"/>
    <col min="765" max="765" width="18.28515625" customWidth="1"/>
    <col min="766" max="766" width="17.42578125" customWidth="1"/>
    <col min="767" max="767" width="11.42578125" customWidth="1"/>
    <col min="768" max="768" width="10.7109375" customWidth="1"/>
    <col min="769" max="769" width="6.140625" customWidth="1"/>
    <col min="770" max="770" width="24.140625" customWidth="1"/>
    <col min="771" max="771" width="11.85546875" customWidth="1"/>
    <col min="772" max="772" width="17.7109375" customWidth="1"/>
    <col min="781" max="781" width="24.7109375" customWidth="1"/>
    <col min="1021" max="1021" width="18.28515625" customWidth="1"/>
    <col min="1022" max="1022" width="17.42578125" customWidth="1"/>
    <col min="1023" max="1023" width="11.42578125" customWidth="1"/>
    <col min="1024" max="1024" width="10.7109375" customWidth="1"/>
    <col min="1025" max="1025" width="6.140625" customWidth="1"/>
    <col min="1026" max="1026" width="24.140625" customWidth="1"/>
    <col min="1027" max="1027" width="11.85546875" customWidth="1"/>
    <col min="1028" max="1028" width="17.7109375" customWidth="1"/>
    <col min="1037" max="1037" width="24.7109375" customWidth="1"/>
    <col min="1277" max="1277" width="18.28515625" customWidth="1"/>
    <col min="1278" max="1278" width="17.42578125" customWidth="1"/>
    <col min="1279" max="1279" width="11.42578125" customWidth="1"/>
    <col min="1280" max="1280" width="10.7109375" customWidth="1"/>
    <col min="1281" max="1281" width="6.140625" customWidth="1"/>
    <col min="1282" max="1282" width="24.140625" customWidth="1"/>
    <col min="1283" max="1283" width="11.85546875" customWidth="1"/>
    <col min="1284" max="1284" width="17.7109375" customWidth="1"/>
    <col min="1293" max="1293" width="24.7109375" customWidth="1"/>
    <col min="1533" max="1533" width="18.28515625" customWidth="1"/>
    <col min="1534" max="1534" width="17.42578125" customWidth="1"/>
    <col min="1535" max="1535" width="11.42578125" customWidth="1"/>
    <col min="1536" max="1536" width="10.7109375" customWidth="1"/>
    <col min="1537" max="1537" width="6.140625" customWidth="1"/>
    <col min="1538" max="1538" width="24.140625" customWidth="1"/>
    <col min="1539" max="1539" width="11.85546875" customWidth="1"/>
    <col min="1540" max="1540" width="17.7109375" customWidth="1"/>
    <col min="1549" max="1549" width="24.7109375" customWidth="1"/>
    <col min="1789" max="1789" width="18.28515625" customWidth="1"/>
    <col min="1790" max="1790" width="17.42578125" customWidth="1"/>
    <col min="1791" max="1791" width="11.42578125" customWidth="1"/>
    <col min="1792" max="1792" width="10.7109375" customWidth="1"/>
    <col min="1793" max="1793" width="6.140625" customWidth="1"/>
    <col min="1794" max="1794" width="24.140625" customWidth="1"/>
    <col min="1795" max="1795" width="11.85546875" customWidth="1"/>
    <col min="1796" max="1796" width="17.7109375" customWidth="1"/>
    <col min="1805" max="1805" width="24.7109375" customWidth="1"/>
    <col min="2045" max="2045" width="18.28515625" customWidth="1"/>
    <col min="2046" max="2046" width="17.42578125" customWidth="1"/>
    <col min="2047" max="2047" width="11.42578125" customWidth="1"/>
    <col min="2048" max="2048" width="10.7109375" customWidth="1"/>
    <col min="2049" max="2049" width="6.140625" customWidth="1"/>
    <col min="2050" max="2050" width="24.140625" customWidth="1"/>
    <col min="2051" max="2051" width="11.85546875" customWidth="1"/>
    <col min="2052" max="2052" width="17.7109375" customWidth="1"/>
    <col min="2061" max="2061" width="24.7109375" customWidth="1"/>
    <col min="2301" max="2301" width="18.28515625" customWidth="1"/>
    <col min="2302" max="2302" width="17.42578125" customWidth="1"/>
    <col min="2303" max="2303" width="11.42578125" customWidth="1"/>
    <col min="2304" max="2304" width="10.7109375" customWidth="1"/>
    <col min="2305" max="2305" width="6.140625" customWidth="1"/>
    <col min="2306" max="2306" width="24.140625" customWidth="1"/>
    <col min="2307" max="2307" width="11.85546875" customWidth="1"/>
    <col min="2308" max="2308" width="17.7109375" customWidth="1"/>
    <col min="2317" max="2317" width="24.7109375" customWidth="1"/>
    <col min="2557" max="2557" width="18.28515625" customWidth="1"/>
    <col min="2558" max="2558" width="17.42578125" customWidth="1"/>
    <col min="2559" max="2559" width="11.42578125" customWidth="1"/>
    <col min="2560" max="2560" width="10.7109375" customWidth="1"/>
    <col min="2561" max="2561" width="6.140625" customWidth="1"/>
    <col min="2562" max="2562" width="24.140625" customWidth="1"/>
    <col min="2563" max="2563" width="11.85546875" customWidth="1"/>
    <col min="2564" max="2564" width="17.7109375" customWidth="1"/>
    <col min="2573" max="2573" width="24.7109375" customWidth="1"/>
    <col min="2813" max="2813" width="18.28515625" customWidth="1"/>
    <col min="2814" max="2814" width="17.42578125" customWidth="1"/>
    <col min="2815" max="2815" width="11.42578125" customWidth="1"/>
    <col min="2816" max="2816" width="10.7109375" customWidth="1"/>
    <col min="2817" max="2817" width="6.140625" customWidth="1"/>
    <col min="2818" max="2818" width="24.140625" customWidth="1"/>
    <col min="2819" max="2819" width="11.85546875" customWidth="1"/>
    <col min="2820" max="2820" width="17.7109375" customWidth="1"/>
    <col min="2829" max="2829" width="24.7109375" customWidth="1"/>
    <col min="3069" max="3069" width="18.28515625" customWidth="1"/>
    <col min="3070" max="3070" width="17.42578125" customWidth="1"/>
    <col min="3071" max="3071" width="11.42578125" customWidth="1"/>
    <col min="3072" max="3072" width="10.7109375" customWidth="1"/>
    <col min="3073" max="3073" width="6.140625" customWidth="1"/>
    <col min="3074" max="3074" width="24.140625" customWidth="1"/>
    <col min="3075" max="3075" width="11.85546875" customWidth="1"/>
    <col min="3076" max="3076" width="17.7109375" customWidth="1"/>
    <col min="3085" max="3085" width="24.7109375" customWidth="1"/>
    <col min="3325" max="3325" width="18.28515625" customWidth="1"/>
    <col min="3326" max="3326" width="17.42578125" customWidth="1"/>
    <col min="3327" max="3327" width="11.42578125" customWidth="1"/>
    <col min="3328" max="3328" width="10.7109375" customWidth="1"/>
    <col min="3329" max="3329" width="6.140625" customWidth="1"/>
    <col min="3330" max="3330" width="24.140625" customWidth="1"/>
    <col min="3331" max="3331" width="11.85546875" customWidth="1"/>
    <col min="3332" max="3332" width="17.7109375" customWidth="1"/>
    <col min="3341" max="3341" width="24.7109375" customWidth="1"/>
    <col min="3581" max="3581" width="18.28515625" customWidth="1"/>
    <col min="3582" max="3582" width="17.42578125" customWidth="1"/>
    <col min="3583" max="3583" width="11.42578125" customWidth="1"/>
    <col min="3584" max="3584" width="10.7109375" customWidth="1"/>
    <col min="3585" max="3585" width="6.140625" customWidth="1"/>
    <col min="3586" max="3586" width="24.140625" customWidth="1"/>
    <col min="3587" max="3587" width="11.85546875" customWidth="1"/>
    <col min="3588" max="3588" width="17.7109375" customWidth="1"/>
    <col min="3597" max="3597" width="24.7109375" customWidth="1"/>
    <col min="3837" max="3837" width="18.28515625" customWidth="1"/>
    <col min="3838" max="3838" width="17.42578125" customWidth="1"/>
    <col min="3839" max="3839" width="11.42578125" customWidth="1"/>
    <col min="3840" max="3840" width="10.7109375" customWidth="1"/>
    <col min="3841" max="3841" width="6.140625" customWidth="1"/>
    <col min="3842" max="3842" width="24.140625" customWidth="1"/>
    <col min="3843" max="3843" width="11.85546875" customWidth="1"/>
    <col min="3844" max="3844" width="17.7109375" customWidth="1"/>
    <col min="3853" max="3853" width="24.7109375" customWidth="1"/>
    <col min="4093" max="4093" width="18.28515625" customWidth="1"/>
    <col min="4094" max="4094" width="17.42578125" customWidth="1"/>
    <col min="4095" max="4095" width="11.42578125" customWidth="1"/>
    <col min="4096" max="4096" width="10.7109375" customWidth="1"/>
    <col min="4097" max="4097" width="6.140625" customWidth="1"/>
    <col min="4098" max="4098" width="24.140625" customWidth="1"/>
    <col min="4099" max="4099" width="11.85546875" customWidth="1"/>
    <col min="4100" max="4100" width="17.7109375" customWidth="1"/>
    <col min="4109" max="4109" width="24.7109375" customWidth="1"/>
    <col min="4349" max="4349" width="18.28515625" customWidth="1"/>
    <col min="4350" max="4350" width="17.42578125" customWidth="1"/>
    <col min="4351" max="4351" width="11.42578125" customWidth="1"/>
    <col min="4352" max="4352" width="10.7109375" customWidth="1"/>
    <col min="4353" max="4353" width="6.140625" customWidth="1"/>
    <col min="4354" max="4354" width="24.140625" customWidth="1"/>
    <col min="4355" max="4355" width="11.85546875" customWidth="1"/>
    <col min="4356" max="4356" width="17.7109375" customWidth="1"/>
    <col min="4365" max="4365" width="24.7109375" customWidth="1"/>
    <col min="4605" max="4605" width="18.28515625" customWidth="1"/>
    <col min="4606" max="4606" width="17.42578125" customWidth="1"/>
    <col min="4607" max="4607" width="11.42578125" customWidth="1"/>
    <col min="4608" max="4608" width="10.7109375" customWidth="1"/>
    <col min="4609" max="4609" width="6.140625" customWidth="1"/>
    <col min="4610" max="4610" width="24.140625" customWidth="1"/>
    <col min="4611" max="4611" width="11.85546875" customWidth="1"/>
    <col min="4612" max="4612" width="17.7109375" customWidth="1"/>
    <col min="4621" max="4621" width="24.7109375" customWidth="1"/>
    <col min="4861" max="4861" width="18.28515625" customWidth="1"/>
    <col min="4862" max="4862" width="17.42578125" customWidth="1"/>
    <col min="4863" max="4863" width="11.42578125" customWidth="1"/>
    <col min="4864" max="4864" width="10.7109375" customWidth="1"/>
    <col min="4865" max="4865" width="6.140625" customWidth="1"/>
    <col min="4866" max="4866" width="24.140625" customWidth="1"/>
    <col min="4867" max="4867" width="11.85546875" customWidth="1"/>
    <col min="4868" max="4868" width="17.7109375" customWidth="1"/>
    <col min="4877" max="4877" width="24.7109375" customWidth="1"/>
    <col min="5117" max="5117" width="18.28515625" customWidth="1"/>
    <col min="5118" max="5118" width="17.42578125" customWidth="1"/>
    <col min="5119" max="5119" width="11.42578125" customWidth="1"/>
    <col min="5120" max="5120" width="10.7109375" customWidth="1"/>
    <col min="5121" max="5121" width="6.140625" customWidth="1"/>
    <col min="5122" max="5122" width="24.140625" customWidth="1"/>
    <col min="5123" max="5123" width="11.85546875" customWidth="1"/>
    <col min="5124" max="5124" width="17.7109375" customWidth="1"/>
    <col min="5133" max="5133" width="24.7109375" customWidth="1"/>
    <col min="5373" max="5373" width="18.28515625" customWidth="1"/>
    <col min="5374" max="5374" width="17.42578125" customWidth="1"/>
    <col min="5375" max="5375" width="11.42578125" customWidth="1"/>
    <col min="5376" max="5376" width="10.7109375" customWidth="1"/>
    <col min="5377" max="5377" width="6.140625" customWidth="1"/>
    <col min="5378" max="5378" width="24.140625" customWidth="1"/>
    <col min="5379" max="5379" width="11.85546875" customWidth="1"/>
    <col min="5380" max="5380" width="17.7109375" customWidth="1"/>
    <col min="5389" max="5389" width="24.7109375" customWidth="1"/>
    <col min="5629" max="5629" width="18.28515625" customWidth="1"/>
    <col min="5630" max="5630" width="17.42578125" customWidth="1"/>
    <col min="5631" max="5631" width="11.42578125" customWidth="1"/>
    <col min="5632" max="5632" width="10.7109375" customWidth="1"/>
    <col min="5633" max="5633" width="6.140625" customWidth="1"/>
    <col min="5634" max="5634" width="24.140625" customWidth="1"/>
    <col min="5635" max="5635" width="11.85546875" customWidth="1"/>
    <col min="5636" max="5636" width="17.7109375" customWidth="1"/>
    <col min="5645" max="5645" width="24.7109375" customWidth="1"/>
    <col min="5885" max="5885" width="18.28515625" customWidth="1"/>
    <col min="5886" max="5886" width="17.42578125" customWidth="1"/>
    <col min="5887" max="5887" width="11.42578125" customWidth="1"/>
    <col min="5888" max="5888" width="10.7109375" customWidth="1"/>
    <col min="5889" max="5889" width="6.140625" customWidth="1"/>
    <col min="5890" max="5890" width="24.140625" customWidth="1"/>
    <col min="5891" max="5891" width="11.85546875" customWidth="1"/>
    <col min="5892" max="5892" width="17.7109375" customWidth="1"/>
    <col min="5901" max="5901" width="24.7109375" customWidth="1"/>
    <col min="6141" max="6141" width="18.28515625" customWidth="1"/>
    <col min="6142" max="6142" width="17.42578125" customWidth="1"/>
    <col min="6143" max="6143" width="11.42578125" customWidth="1"/>
    <col min="6144" max="6144" width="10.7109375" customWidth="1"/>
    <col min="6145" max="6145" width="6.140625" customWidth="1"/>
    <col min="6146" max="6146" width="24.140625" customWidth="1"/>
    <col min="6147" max="6147" width="11.85546875" customWidth="1"/>
    <col min="6148" max="6148" width="17.7109375" customWidth="1"/>
    <col min="6157" max="6157" width="24.7109375" customWidth="1"/>
    <col min="6397" max="6397" width="18.28515625" customWidth="1"/>
    <col min="6398" max="6398" width="17.42578125" customWidth="1"/>
    <col min="6399" max="6399" width="11.42578125" customWidth="1"/>
    <col min="6400" max="6400" width="10.7109375" customWidth="1"/>
    <col min="6401" max="6401" width="6.140625" customWidth="1"/>
    <col min="6402" max="6402" width="24.140625" customWidth="1"/>
    <col min="6403" max="6403" width="11.85546875" customWidth="1"/>
    <col min="6404" max="6404" width="17.7109375" customWidth="1"/>
    <col min="6413" max="6413" width="24.7109375" customWidth="1"/>
    <col min="6653" max="6653" width="18.28515625" customWidth="1"/>
    <col min="6654" max="6654" width="17.42578125" customWidth="1"/>
    <col min="6655" max="6655" width="11.42578125" customWidth="1"/>
    <col min="6656" max="6656" width="10.7109375" customWidth="1"/>
    <col min="6657" max="6657" width="6.140625" customWidth="1"/>
    <col min="6658" max="6658" width="24.140625" customWidth="1"/>
    <col min="6659" max="6659" width="11.85546875" customWidth="1"/>
    <col min="6660" max="6660" width="17.7109375" customWidth="1"/>
    <col min="6669" max="6669" width="24.7109375" customWidth="1"/>
    <col min="6909" max="6909" width="18.28515625" customWidth="1"/>
    <col min="6910" max="6910" width="17.42578125" customWidth="1"/>
    <col min="6911" max="6911" width="11.42578125" customWidth="1"/>
    <col min="6912" max="6912" width="10.7109375" customWidth="1"/>
    <col min="6913" max="6913" width="6.140625" customWidth="1"/>
    <col min="6914" max="6914" width="24.140625" customWidth="1"/>
    <col min="6915" max="6915" width="11.85546875" customWidth="1"/>
    <col min="6916" max="6916" width="17.7109375" customWidth="1"/>
    <col min="6925" max="6925" width="24.7109375" customWidth="1"/>
    <col min="7165" max="7165" width="18.28515625" customWidth="1"/>
    <col min="7166" max="7166" width="17.42578125" customWidth="1"/>
    <col min="7167" max="7167" width="11.42578125" customWidth="1"/>
    <col min="7168" max="7168" width="10.7109375" customWidth="1"/>
    <col min="7169" max="7169" width="6.140625" customWidth="1"/>
    <col min="7170" max="7170" width="24.140625" customWidth="1"/>
    <col min="7171" max="7171" width="11.85546875" customWidth="1"/>
    <col min="7172" max="7172" width="17.7109375" customWidth="1"/>
    <col min="7181" max="7181" width="24.7109375" customWidth="1"/>
    <col min="7421" max="7421" width="18.28515625" customWidth="1"/>
    <col min="7422" max="7422" width="17.42578125" customWidth="1"/>
    <col min="7423" max="7423" width="11.42578125" customWidth="1"/>
    <col min="7424" max="7424" width="10.7109375" customWidth="1"/>
    <col min="7425" max="7425" width="6.140625" customWidth="1"/>
    <col min="7426" max="7426" width="24.140625" customWidth="1"/>
    <col min="7427" max="7427" width="11.85546875" customWidth="1"/>
    <col min="7428" max="7428" width="17.7109375" customWidth="1"/>
    <col min="7437" max="7437" width="24.7109375" customWidth="1"/>
    <col min="7677" max="7677" width="18.28515625" customWidth="1"/>
    <col min="7678" max="7678" width="17.42578125" customWidth="1"/>
    <col min="7679" max="7679" width="11.42578125" customWidth="1"/>
    <col min="7680" max="7680" width="10.7109375" customWidth="1"/>
    <col min="7681" max="7681" width="6.140625" customWidth="1"/>
    <col min="7682" max="7682" width="24.140625" customWidth="1"/>
    <col min="7683" max="7683" width="11.85546875" customWidth="1"/>
    <col min="7684" max="7684" width="17.7109375" customWidth="1"/>
    <col min="7693" max="7693" width="24.7109375" customWidth="1"/>
    <col min="7933" max="7933" width="18.28515625" customWidth="1"/>
    <col min="7934" max="7934" width="17.42578125" customWidth="1"/>
    <col min="7935" max="7935" width="11.42578125" customWidth="1"/>
    <col min="7936" max="7936" width="10.7109375" customWidth="1"/>
    <col min="7937" max="7937" width="6.140625" customWidth="1"/>
    <col min="7938" max="7938" width="24.140625" customWidth="1"/>
    <col min="7939" max="7939" width="11.85546875" customWidth="1"/>
    <col min="7940" max="7940" width="17.7109375" customWidth="1"/>
    <col min="7949" max="7949" width="24.7109375" customWidth="1"/>
    <col min="8189" max="8189" width="18.28515625" customWidth="1"/>
    <col min="8190" max="8190" width="17.42578125" customWidth="1"/>
    <col min="8191" max="8191" width="11.42578125" customWidth="1"/>
    <col min="8192" max="8192" width="10.7109375" customWidth="1"/>
    <col min="8193" max="8193" width="6.140625" customWidth="1"/>
    <col min="8194" max="8194" width="24.140625" customWidth="1"/>
    <col min="8195" max="8195" width="11.85546875" customWidth="1"/>
    <col min="8196" max="8196" width="17.7109375" customWidth="1"/>
    <col min="8205" max="8205" width="24.7109375" customWidth="1"/>
    <col min="8445" max="8445" width="18.28515625" customWidth="1"/>
    <col min="8446" max="8446" width="17.42578125" customWidth="1"/>
    <col min="8447" max="8447" width="11.42578125" customWidth="1"/>
    <col min="8448" max="8448" width="10.7109375" customWidth="1"/>
    <col min="8449" max="8449" width="6.140625" customWidth="1"/>
    <col min="8450" max="8450" width="24.140625" customWidth="1"/>
    <col min="8451" max="8451" width="11.85546875" customWidth="1"/>
    <col min="8452" max="8452" width="17.7109375" customWidth="1"/>
    <col min="8461" max="8461" width="24.7109375" customWidth="1"/>
    <col min="8701" max="8701" width="18.28515625" customWidth="1"/>
    <col min="8702" max="8702" width="17.42578125" customWidth="1"/>
    <col min="8703" max="8703" width="11.42578125" customWidth="1"/>
    <col min="8704" max="8704" width="10.7109375" customWidth="1"/>
    <col min="8705" max="8705" width="6.140625" customWidth="1"/>
    <col min="8706" max="8706" width="24.140625" customWidth="1"/>
    <col min="8707" max="8707" width="11.85546875" customWidth="1"/>
    <col min="8708" max="8708" width="17.7109375" customWidth="1"/>
    <col min="8717" max="8717" width="24.7109375" customWidth="1"/>
    <col min="8957" max="8957" width="18.28515625" customWidth="1"/>
    <col min="8958" max="8958" width="17.42578125" customWidth="1"/>
    <col min="8959" max="8959" width="11.42578125" customWidth="1"/>
    <col min="8960" max="8960" width="10.7109375" customWidth="1"/>
    <col min="8961" max="8961" width="6.140625" customWidth="1"/>
    <col min="8962" max="8962" width="24.140625" customWidth="1"/>
    <col min="8963" max="8963" width="11.85546875" customWidth="1"/>
    <col min="8964" max="8964" width="17.7109375" customWidth="1"/>
    <col min="8973" max="8973" width="24.7109375" customWidth="1"/>
    <col min="9213" max="9213" width="18.28515625" customWidth="1"/>
    <col min="9214" max="9214" width="17.42578125" customWidth="1"/>
    <col min="9215" max="9215" width="11.42578125" customWidth="1"/>
    <col min="9216" max="9216" width="10.7109375" customWidth="1"/>
    <col min="9217" max="9217" width="6.140625" customWidth="1"/>
    <col min="9218" max="9218" width="24.140625" customWidth="1"/>
    <col min="9219" max="9219" width="11.85546875" customWidth="1"/>
    <col min="9220" max="9220" width="17.7109375" customWidth="1"/>
    <col min="9229" max="9229" width="24.7109375" customWidth="1"/>
    <col min="9469" max="9469" width="18.28515625" customWidth="1"/>
    <col min="9470" max="9470" width="17.42578125" customWidth="1"/>
    <col min="9471" max="9471" width="11.42578125" customWidth="1"/>
    <col min="9472" max="9472" width="10.7109375" customWidth="1"/>
    <col min="9473" max="9473" width="6.140625" customWidth="1"/>
    <col min="9474" max="9474" width="24.140625" customWidth="1"/>
    <col min="9475" max="9475" width="11.85546875" customWidth="1"/>
    <col min="9476" max="9476" width="17.7109375" customWidth="1"/>
    <col min="9485" max="9485" width="24.7109375" customWidth="1"/>
    <col min="9725" max="9725" width="18.28515625" customWidth="1"/>
    <col min="9726" max="9726" width="17.42578125" customWidth="1"/>
    <col min="9727" max="9727" width="11.42578125" customWidth="1"/>
    <col min="9728" max="9728" width="10.7109375" customWidth="1"/>
    <col min="9729" max="9729" width="6.140625" customWidth="1"/>
    <col min="9730" max="9730" width="24.140625" customWidth="1"/>
    <col min="9731" max="9731" width="11.85546875" customWidth="1"/>
    <col min="9732" max="9732" width="17.7109375" customWidth="1"/>
    <col min="9741" max="9741" width="24.7109375" customWidth="1"/>
    <col min="9981" max="9981" width="18.28515625" customWidth="1"/>
    <col min="9982" max="9982" width="17.42578125" customWidth="1"/>
    <col min="9983" max="9983" width="11.42578125" customWidth="1"/>
    <col min="9984" max="9984" width="10.7109375" customWidth="1"/>
    <col min="9985" max="9985" width="6.140625" customWidth="1"/>
    <col min="9986" max="9986" width="24.140625" customWidth="1"/>
    <col min="9987" max="9987" width="11.85546875" customWidth="1"/>
    <col min="9988" max="9988" width="17.7109375" customWidth="1"/>
    <col min="9997" max="9997" width="24.7109375" customWidth="1"/>
    <col min="10237" max="10237" width="18.28515625" customWidth="1"/>
    <col min="10238" max="10238" width="17.42578125" customWidth="1"/>
    <col min="10239" max="10239" width="11.42578125" customWidth="1"/>
    <col min="10240" max="10240" width="10.7109375" customWidth="1"/>
    <col min="10241" max="10241" width="6.140625" customWidth="1"/>
    <col min="10242" max="10242" width="24.140625" customWidth="1"/>
    <col min="10243" max="10243" width="11.85546875" customWidth="1"/>
    <col min="10244" max="10244" width="17.7109375" customWidth="1"/>
    <col min="10253" max="10253" width="24.7109375" customWidth="1"/>
    <col min="10493" max="10493" width="18.28515625" customWidth="1"/>
    <col min="10494" max="10494" width="17.42578125" customWidth="1"/>
    <col min="10495" max="10495" width="11.42578125" customWidth="1"/>
    <col min="10496" max="10496" width="10.7109375" customWidth="1"/>
    <col min="10497" max="10497" width="6.140625" customWidth="1"/>
    <col min="10498" max="10498" width="24.140625" customWidth="1"/>
    <col min="10499" max="10499" width="11.85546875" customWidth="1"/>
    <col min="10500" max="10500" width="17.7109375" customWidth="1"/>
    <col min="10509" max="10509" width="24.7109375" customWidth="1"/>
    <col min="10749" max="10749" width="18.28515625" customWidth="1"/>
    <col min="10750" max="10750" width="17.42578125" customWidth="1"/>
    <col min="10751" max="10751" width="11.42578125" customWidth="1"/>
    <col min="10752" max="10752" width="10.7109375" customWidth="1"/>
    <col min="10753" max="10753" width="6.140625" customWidth="1"/>
    <col min="10754" max="10754" width="24.140625" customWidth="1"/>
    <col min="10755" max="10755" width="11.85546875" customWidth="1"/>
    <col min="10756" max="10756" width="17.7109375" customWidth="1"/>
    <col min="10765" max="10765" width="24.7109375" customWidth="1"/>
    <col min="11005" max="11005" width="18.28515625" customWidth="1"/>
    <col min="11006" max="11006" width="17.42578125" customWidth="1"/>
    <col min="11007" max="11007" width="11.42578125" customWidth="1"/>
    <col min="11008" max="11008" width="10.7109375" customWidth="1"/>
    <col min="11009" max="11009" width="6.140625" customWidth="1"/>
    <col min="11010" max="11010" width="24.140625" customWidth="1"/>
    <col min="11011" max="11011" width="11.85546875" customWidth="1"/>
    <col min="11012" max="11012" width="17.7109375" customWidth="1"/>
    <col min="11021" max="11021" width="24.7109375" customWidth="1"/>
    <col min="11261" max="11261" width="18.28515625" customWidth="1"/>
    <col min="11262" max="11262" width="17.42578125" customWidth="1"/>
    <col min="11263" max="11263" width="11.42578125" customWidth="1"/>
    <col min="11264" max="11264" width="10.7109375" customWidth="1"/>
    <col min="11265" max="11265" width="6.140625" customWidth="1"/>
    <col min="11266" max="11266" width="24.140625" customWidth="1"/>
    <col min="11267" max="11267" width="11.85546875" customWidth="1"/>
    <col min="11268" max="11268" width="17.7109375" customWidth="1"/>
    <col min="11277" max="11277" width="24.7109375" customWidth="1"/>
    <col min="11517" max="11517" width="18.28515625" customWidth="1"/>
    <col min="11518" max="11518" width="17.42578125" customWidth="1"/>
    <col min="11519" max="11519" width="11.42578125" customWidth="1"/>
    <col min="11520" max="11520" width="10.7109375" customWidth="1"/>
    <col min="11521" max="11521" width="6.140625" customWidth="1"/>
    <col min="11522" max="11522" width="24.140625" customWidth="1"/>
    <col min="11523" max="11523" width="11.85546875" customWidth="1"/>
    <col min="11524" max="11524" width="17.7109375" customWidth="1"/>
    <col min="11533" max="11533" width="24.7109375" customWidth="1"/>
    <col min="11773" max="11773" width="18.28515625" customWidth="1"/>
    <col min="11774" max="11774" width="17.42578125" customWidth="1"/>
    <col min="11775" max="11775" width="11.42578125" customWidth="1"/>
    <col min="11776" max="11776" width="10.7109375" customWidth="1"/>
    <col min="11777" max="11777" width="6.140625" customWidth="1"/>
    <col min="11778" max="11778" width="24.140625" customWidth="1"/>
    <col min="11779" max="11779" width="11.85546875" customWidth="1"/>
    <col min="11780" max="11780" width="17.7109375" customWidth="1"/>
    <col min="11789" max="11789" width="24.7109375" customWidth="1"/>
    <col min="12029" max="12029" width="18.28515625" customWidth="1"/>
    <col min="12030" max="12030" width="17.42578125" customWidth="1"/>
    <col min="12031" max="12031" width="11.42578125" customWidth="1"/>
    <col min="12032" max="12032" width="10.7109375" customWidth="1"/>
    <col min="12033" max="12033" width="6.140625" customWidth="1"/>
    <col min="12034" max="12034" width="24.140625" customWidth="1"/>
    <col min="12035" max="12035" width="11.85546875" customWidth="1"/>
    <col min="12036" max="12036" width="17.7109375" customWidth="1"/>
    <col min="12045" max="12045" width="24.7109375" customWidth="1"/>
    <col min="12285" max="12285" width="18.28515625" customWidth="1"/>
    <col min="12286" max="12286" width="17.42578125" customWidth="1"/>
    <col min="12287" max="12287" width="11.42578125" customWidth="1"/>
    <col min="12288" max="12288" width="10.7109375" customWidth="1"/>
    <col min="12289" max="12289" width="6.140625" customWidth="1"/>
    <col min="12290" max="12290" width="24.140625" customWidth="1"/>
    <col min="12291" max="12291" width="11.85546875" customWidth="1"/>
    <col min="12292" max="12292" width="17.7109375" customWidth="1"/>
    <col min="12301" max="12301" width="24.7109375" customWidth="1"/>
    <col min="12541" max="12541" width="18.28515625" customWidth="1"/>
    <col min="12542" max="12542" width="17.42578125" customWidth="1"/>
    <col min="12543" max="12543" width="11.42578125" customWidth="1"/>
    <col min="12544" max="12544" width="10.7109375" customWidth="1"/>
    <col min="12545" max="12545" width="6.140625" customWidth="1"/>
    <col min="12546" max="12546" width="24.140625" customWidth="1"/>
    <col min="12547" max="12547" width="11.85546875" customWidth="1"/>
    <col min="12548" max="12548" width="17.7109375" customWidth="1"/>
    <col min="12557" max="12557" width="24.7109375" customWidth="1"/>
    <col min="12797" max="12797" width="18.28515625" customWidth="1"/>
    <col min="12798" max="12798" width="17.42578125" customWidth="1"/>
    <col min="12799" max="12799" width="11.42578125" customWidth="1"/>
    <col min="12800" max="12800" width="10.7109375" customWidth="1"/>
    <col min="12801" max="12801" width="6.140625" customWidth="1"/>
    <col min="12802" max="12802" width="24.140625" customWidth="1"/>
    <col min="12803" max="12803" width="11.85546875" customWidth="1"/>
    <col min="12804" max="12804" width="17.7109375" customWidth="1"/>
    <col min="12813" max="12813" width="24.7109375" customWidth="1"/>
    <col min="13053" max="13053" width="18.28515625" customWidth="1"/>
    <col min="13054" max="13054" width="17.42578125" customWidth="1"/>
    <col min="13055" max="13055" width="11.42578125" customWidth="1"/>
    <col min="13056" max="13056" width="10.7109375" customWidth="1"/>
    <col min="13057" max="13057" width="6.140625" customWidth="1"/>
    <col min="13058" max="13058" width="24.140625" customWidth="1"/>
    <col min="13059" max="13059" width="11.85546875" customWidth="1"/>
    <col min="13060" max="13060" width="17.7109375" customWidth="1"/>
    <col min="13069" max="13069" width="24.7109375" customWidth="1"/>
    <col min="13309" max="13309" width="18.28515625" customWidth="1"/>
    <col min="13310" max="13310" width="17.42578125" customWidth="1"/>
    <col min="13311" max="13311" width="11.42578125" customWidth="1"/>
    <col min="13312" max="13312" width="10.7109375" customWidth="1"/>
    <col min="13313" max="13313" width="6.140625" customWidth="1"/>
    <col min="13314" max="13314" width="24.140625" customWidth="1"/>
    <col min="13315" max="13315" width="11.85546875" customWidth="1"/>
    <col min="13316" max="13316" width="17.7109375" customWidth="1"/>
    <col min="13325" max="13325" width="24.7109375" customWidth="1"/>
    <col min="13565" max="13565" width="18.28515625" customWidth="1"/>
    <col min="13566" max="13566" width="17.42578125" customWidth="1"/>
    <col min="13567" max="13567" width="11.42578125" customWidth="1"/>
    <col min="13568" max="13568" width="10.7109375" customWidth="1"/>
    <col min="13569" max="13569" width="6.140625" customWidth="1"/>
    <col min="13570" max="13570" width="24.140625" customWidth="1"/>
    <col min="13571" max="13571" width="11.85546875" customWidth="1"/>
    <col min="13572" max="13572" width="17.7109375" customWidth="1"/>
    <col min="13581" max="13581" width="24.7109375" customWidth="1"/>
    <col min="13821" max="13821" width="18.28515625" customWidth="1"/>
    <col min="13822" max="13822" width="17.42578125" customWidth="1"/>
    <col min="13823" max="13823" width="11.42578125" customWidth="1"/>
    <col min="13824" max="13824" width="10.7109375" customWidth="1"/>
    <col min="13825" max="13825" width="6.140625" customWidth="1"/>
    <col min="13826" max="13826" width="24.140625" customWidth="1"/>
    <col min="13827" max="13827" width="11.85546875" customWidth="1"/>
    <col min="13828" max="13828" width="17.7109375" customWidth="1"/>
    <col min="13837" max="13837" width="24.7109375" customWidth="1"/>
    <col min="14077" max="14077" width="18.28515625" customWidth="1"/>
    <col min="14078" max="14078" width="17.42578125" customWidth="1"/>
    <col min="14079" max="14079" width="11.42578125" customWidth="1"/>
    <col min="14080" max="14080" width="10.7109375" customWidth="1"/>
    <col min="14081" max="14081" width="6.140625" customWidth="1"/>
    <col min="14082" max="14082" width="24.140625" customWidth="1"/>
    <col min="14083" max="14083" width="11.85546875" customWidth="1"/>
    <col min="14084" max="14084" width="17.7109375" customWidth="1"/>
    <col min="14093" max="14093" width="24.7109375" customWidth="1"/>
    <col min="14333" max="14333" width="18.28515625" customWidth="1"/>
    <col min="14334" max="14334" width="17.42578125" customWidth="1"/>
    <col min="14335" max="14335" width="11.42578125" customWidth="1"/>
    <col min="14336" max="14336" width="10.7109375" customWidth="1"/>
    <col min="14337" max="14337" width="6.140625" customWidth="1"/>
    <col min="14338" max="14338" width="24.140625" customWidth="1"/>
    <col min="14339" max="14339" width="11.85546875" customWidth="1"/>
    <col min="14340" max="14340" width="17.7109375" customWidth="1"/>
    <col min="14349" max="14349" width="24.7109375" customWidth="1"/>
    <col min="14589" max="14589" width="18.28515625" customWidth="1"/>
    <col min="14590" max="14590" width="17.42578125" customWidth="1"/>
    <col min="14591" max="14591" width="11.42578125" customWidth="1"/>
    <col min="14592" max="14592" width="10.7109375" customWidth="1"/>
    <col min="14593" max="14593" width="6.140625" customWidth="1"/>
    <col min="14594" max="14594" width="24.140625" customWidth="1"/>
    <col min="14595" max="14595" width="11.85546875" customWidth="1"/>
    <col min="14596" max="14596" width="17.7109375" customWidth="1"/>
    <col min="14605" max="14605" width="24.7109375" customWidth="1"/>
    <col min="14845" max="14845" width="18.28515625" customWidth="1"/>
    <col min="14846" max="14846" width="17.42578125" customWidth="1"/>
    <col min="14847" max="14847" width="11.42578125" customWidth="1"/>
    <col min="14848" max="14848" width="10.7109375" customWidth="1"/>
    <col min="14849" max="14849" width="6.140625" customWidth="1"/>
    <col min="14850" max="14850" width="24.140625" customWidth="1"/>
    <col min="14851" max="14851" width="11.85546875" customWidth="1"/>
    <col min="14852" max="14852" width="17.7109375" customWidth="1"/>
    <col min="14861" max="14861" width="24.7109375" customWidth="1"/>
    <col min="15101" max="15101" width="18.28515625" customWidth="1"/>
    <col min="15102" max="15102" width="17.42578125" customWidth="1"/>
    <col min="15103" max="15103" width="11.42578125" customWidth="1"/>
    <col min="15104" max="15104" width="10.7109375" customWidth="1"/>
    <col min="15105" max="15105" width="6.140625" customWidth="1"/>
    <col min="15106" max="15106" width="24.140625" customWidth="1"/>
    <col min="15107" max="15107" width="11.85546875" customWidth="1"/>
    <col min="15108" max="15108" width="17.7109375" customWidth="1"/>
    <col min="15117" max="15117" width="24.7109375" customWidth="1"/>
    <col min="15357" max="15357" width="18.28515625" customWidth="1"/>
    <col min="15358" max="15358" width="17.42578125" customWidth="1"/>
    <col min="15359" max="15359" width="11.42578125" customWidth="1"/>
    <col min="15360" max="15360" width="10.7109375" customWidth="1"/>
    <col min="15361" max="15361" width="6.140625" customWidth="1"/>
    <col min="15362" max="15362" width="24.140625" customWidth="1"/>
    <col min="15363" max="15363" width="11.85546875" customWidth="1"/>
    <col min="15364" max="15364" width="17.7109375" customWidth="1"/>
    <col min="15373" max="15373" width="24.7109375" customWidth="1"/>
    <col min="15613" max="15613" width="18.28515625" customWidth="1"/>
    <col min="15614" max="15614" width="17.42578125" customWidth="1"/>
    <col min="15615" max="15615" width="11.42578125" customWidth="1"/>
    <col min="15616" max="15616" width="10.7109375" customWidth="1"/>
    <col min="15617" max="15617" width="6.140625" customWidth="1"/>
    <col min="15618" max="15618" width="24.140625" customWidth="1"/>
    <col min="15619" max="15619" width="11.85546875" customWidth="1"/>
    <col min="15620" max="15620" width="17.7109375" customWidth="1"/>
    <col min="15629" max="15629" width="24.7109375" customWidth="1"/>
    <col min="15869" max="15869" width="18.28515625" customWidth="1"/>
    <col min="15870" max="15870" width="17.42578125" customWidth="1"/>
    <col min="15871" max="15871" width="11.42578125" customWidth="1"/>
    <col min="15872" max="15872" width="10.7109375" customWidth="1"/>
    <col min="15873" max="15873" width="6.140625" customWidth="1"/>
    <col min="15874" max="15874" width="24.140625" customWidth="1"/>
    <col min="15875" max="15875" width="11.85546875" customWidth="1"/>
    <col min="15876" max="15876" width="17.7109375" customWidth="1"/>
    <col min="15885" max="15885" width="24.7109375" customWidth="1"/>
    <col min="16125" max="16125" width="18.28515625" customWidth="1"/>
    <col min="16126" max="16126" width="17.42578125" customWidth="1"/>
    <col min="16127" max="16127" width="11.42578125" customWidth="1"/>
    <col min="16128" max="16128" width="10.7109375" customWidth="1"/>
    <col min="16129" max="16129" width="6.140625" customWidth="1"/>
    <col min="16130" max="16130" width="24.140625" customWidth="1"/>
    <col min="16131" max="16131" width="11.85546875" customWidth="1"/>
    <col min="16132" max="16132" width="17.7109375" customWidth="1"/>
    <col min="16141" max="16141" width="24.7109375" customWidth="1"/>
  </cols>
  <sheetData>
    <row r="1" spans="1:11" x14ac:dyDescent="0.25">
      <c r="A1" s="1" t="s">
        <v>33</v>
      </c>
    </row>
    <row r="2" spans="1:11" x14ac:dyDescent="0.25">
      <c r="A2" t="s">
        <v>0</v>
      </c>
    </row>
    <row r="4" spans="1:11" x14ac:dyDescent="0.25">
      <c r="A4" s="2" t="s">
        <v>41</v>
      </c>
      <c r="B4" s="2"/>
      <c r="C4" s="3"/>
      <c r="D4" s="3"/>
      <c r="I4" s="4"/>
    </row>
    <row r="5" spans="1:11" ht="30" x14ac:dyDescent="0.25">
      <c r="A5" s="99" t="s">
        <v>2</v>
      </c>
      <c r="B5" s="98" t="s">
        <v>3</v>
      </c>
      <c r="C5" s="164" t="s">
        <v>4</v>
      </c>
      <c r="D5" s="165"/>
      <c r="I5" s="4"/>
    </row>
    <row r="6" spans="1:11" x14ac:dyDescent="0.25">
      <c r="A6" s="5"/>
      <c r="B6" s="2"/>
      <c r="C6" s="100" t="s">
        <v>5</v>
      </c>
      <c r="D6" s="6" t="s">
        <v>6</v>
      </c>
      <c r="E6" s="8"/>
      <c r="I6" s="9"/>
    </row>
    <row r="7" spans="1:11" ht="30" x14ac:dyDescent="0.25">
      <c r="A7" s="10"/>
      <c r="B7" s="11"/>
      <c r="C7" s="12"/>
      <c r="D7" s="11">
        <v>0</v>
      </c>
      <c r="E7" s="8"/>
      <c r="F7" s="13" t="str">
        <f>A4</f>
        <v>Grades JGU Mainz</v>
      </c>
      <c r="G7" s="13" t="s">
        <v>7</v>
      </c>
      <c r="I7" s="9"/>
    </row>
    <row r="8" spans="1:11" x14ac:dyDescent="0.25">
      <c r="A8" s="14">
        <v>1</v>
      </c>
      <c r="B8" s="15">
        <f>'[1]overview 1'!B4</f>
        <v>34.887593671939996</v>
      </c>
      <c r="C8" s="16">
        <v>0</v>
      </c>
      <c r="D8" s="15">
        <f>B8</f>
        <v>34.887593671939996</v>
      </c>
      <c r="F8" s="17">
        <f t="shared" ref="F8:F17" si="0">A8</f>
        <v>1</v>
      </c>
      <c r="G8" s="17" t="str">
        <f>INDEX($A$24:$A$37,MATCH(INDEX($C$8:$C$17,MATCH(F8,$A$8:$A$17,0)),$D$23:$D$37,1))</f>
        <v>30+</v>
      </c>
      <c r="I8" s="9"/>
    </row>
    <row r="9" spans="1:11" x14ac:dyDescent="0.25">
      <c r="A9" s="14">
        <v>1.3</v>
      </c>
      <c r="B9" s="15">
        <f>'[1]overview 1'!B5</f>
        <v>26.977518734387999</v>
      </c>
      <c r="C9" s="18">
        <f>D8+0.01</f>
        <v>34.897593671939994</v>
      </c>
      <c r="D9" s="19">
        <f>SUM($B$8:B9)</f>
        <v>61.865112406327995</v>
      </c>
      <c r="F9" s="17">
        <f t="shared" si="0"/>
        <v>1.3</v>
      </c>
      <c r="G9" s="17">
        <f t="shared" ref="G9:G17" si="1">INDEX($A$24:$A$37,MATCH(INDEX($C$8:$C$17,MATCH(F9,$A$8:$A$17,0)),$D$23:$D$37,1))</f>
        <v>30</v>
      </c>
      <c r="I9" s="9"/>
    </row>
    <row r="10" spans="1:11" x14ac:dyDescent="0.25">
      <c r="A10" s="14">
        <v>1.7</v>
      </c>
      <c r="B10" s="15">
        <f>'[1]overview 1'!B6</f>
        <v>13.155703580349702</v>
      </c>
      <c r="C10" s="18">
        <f>D9+0.01</f>
        <v>61.875112406327993</v>
      </c>
      <c r="D10" s="19">
        <f>SUM($B$8:B10)</f>
        <v>75.02081598667769</v>
      </c>
      <c r="F10" s="17">
        <f t="shared" si="0"/>
        <v>1.7</v>
      </c>
      <c r="G10" s="17">
        <f t="shared" si="1"/>
        <v>28</v>
      </c>
      <c r="I10" s="9"/>
    </row>
    <row r="11" spans="1:11" x14ac:dyDescent="0.25">
      <c r="A11" s="14">
        <v>2</v>
      </c>
      <c r="B11" s="15">
        <f>'[1]overview 1'!B7</f>
        <v>8.0766028309741902</v>
      </c>
      <c r="C11" s="18">
        <f t="shared" ref="C11:C16" si="2">D10+0.01</f>
        <v>75.030815986677695</v>
      </c>
      <c r="D11" s="19">
        <f>SUM($B$8:B11)</f>
        <v>83.097418817651885</v>
      </c>
      <c r="F11" s="17">
        <f t="shared" si="0"/>
        <v>2</v>
      </c>
      <c r="G11" s="17">
        <f t="shared" si="1"/>
        <v>27</v>
      </c>
      <c r="I11" s="9"/>
    </row>
    <row r="12" spans="1:11" x14ac:dyDescent="0.25">
      <c r="A12" s="14">
        <v>2.2999999999999998</v>
      </c>
      <c r="B12" s="15">
        <f>'[1]overview 1'!B8</f>
        <v>5.4954204829308901</v>
      </c>
      <c r="C12" s="18">
        <f t="shared" si="2"/>
        <v>83.10741881765189</v>
      </c>
      <c r="D12" s="19">
        <f>SUM($B$8:B12)</f>
        <v>88.592839300582781</v>
      </c>
      <c r="F12" s="17">
        <f t="shared" si="0"/>
        <v>2.2999999999999998</v>
      </c>
      <c r="G12" s="17">
        <f t="shared" si="1"/>
        <v>26</v>
      </c>
      <c r="I12" s="9"/>
    </row>
    <row r="13" spans="1:11" x14ac:dyDescent="0.25">
      <c r="A13" s="14">
        <v>2.7</v>
      </c>
      <c r="B13" s="15">
        <f>'[1]overview 1'!B9</f>
        <v>3.33055786844296</v>
      </c>
      <c r="C13" s="18">
        <f t="shared" si="2"/>
        <v>88.602839300582787</v>
      </c>
      <c r="D13" s="19">
        <f>SUM($B$8:B13)</f>
        <v>91.923397169025748</v>
      </c>
      <c r="F13" s="17">
        <f t="shared" si="0"/>
        <v>2.7</v>
      </c>
      <c r="G13" s="17">
        <f t="shared" si="1"/>
        <v>25</v>
      </c>
      <c r="I13" s="9"/>
    </row>
    <row r="14" spans="1:11" x14ac:dyDescent="0.25">
      <c r="A14" s="14">
        <v>3</v>
      </c>
      <c r="B14" s="15">
        <f>'[1]overview 1'!B10</f>
        <v>2.5811823480433</v>
      </c>
      <c r="C14" s="18">
        <f t="shared" si="2"/>
        <v>91.933397169025753</v>
      </c>
      <c r="D14" s="19">
        <f>SUM($B$8:B14)</f>
        <v>94.504579517069047</v>
      </c>
      <c r="F14" s="17">
        <f t="shared" si="0"/>
        <v>3</v>
      </c>
      <c r="G14" s="17">
        <f t="shared" si="1"/>
        <v>24</v>
      </c>
      <c r="I14" s="9"/>
    </row>
    <row r="15" spans="1:11" x14ac:dyDescent="0.25">
      <c r="A15" s="14">
        <v>3.3</v>
      </c>
      <c r="B15" s="15">
        <f>'[1]overview 1'!B11</f>
        <v>1.4987510407993299</v>
      </c>
      <c r="C15" s="18">
        <f t="shared" si="2"/>
        <v>94.514579517069052</v>
      </c>
      <c r="D15" s="19">
        <f>SUM($B$8:B15)</f>
        <v>96.003330557868381</v>
      </c>
      <c r="F15" s="17">
        <f t="shared" si="0"/>
        <v>3.3</v>
      </c>
      <c r="G15" s="17">
        <f t="shared" si="1"/>
        <v>24</v>
      </c>
      <c r="I15" s="9"/>
    </row>
    <row r="16" spans="1:11" x14ac:dyDescent="0.25">
      <c r="A16" s="14">
        <v>3.7</v>
      </c>
      <c r="B16" s="15">
        <f>'[1]overview 1'!B12</f>
        <v>1.8318068276436301</v>
      </c>
      <c r="C16" s="18">
        <f t="shared" si="2"/>
        <v>96.013330557868386</v>
      </c>
      <c r="D16" s="19">
        <f>SUM($B$8:B16)</f>
        <v>97.835137385512013</v>
      </c>
      <c r="F16" s="17">
        <f t="shared" si="0"/>
        <v>3.7</v>
      </c>
      <c r="G16" s="17">
        <f t="shared" si="1"/>
        <v>23</v>
      </c>
      <c r="I16" s="9"/>
      <c r="J16" s="20"/>
      <c r="K16" s="20"/>
    </row>
    <row r="17" spans="1:12" x14ac:dyDescent="0.25">
      <c r="A17" s="14">
        <v>4</v>
      </c>
      <c r="B17" s="15">
        <f>'[1]overview 1'!B13</f>
        <v>2.1648626144879302</v>
      </c>
      <c r="C17" s="18">
        <f>D16+0.01</f>
        <v>97.845137385512018</v>
      </c>
      <c r="D17" s="19">
        <f>SUM($B$8:B17)</f>
        <v>99.999999999999943</v>
      </c>
      <c r="F17" s="17">
        <f t="shared" si="0"/>
        <v>4</v>
      </c>
      <c r="G17" s="17">
        <f t="shared" si="1"/>
        <v>22</v>
      </c>
      <c r="I17" s="9"/>
      <c r="J17" s="20"/>
      <c r="K17" s="20"/>
    </row>
    <row r="18" spans="1:12" x14ac:dyDescent="0.25">
      <c r="A18" s="21"/>
      <c r="B18" s="22"/>
      <c r="F18" s="4"/>
      <c r="I18" s="9"/>
      <c r="J18" s="20"/>
      <c r="K18" s="20"/>
    </row>
    <row r="19" spans="1:12" x14ac:dyDescent="0.25">
      <c r="A19" s="21"/>
      <c r="I19" s="20"/>
    </row>
    <row r="20" spans="1:12" x14ac:dyDescent="0.25">
      <c r="A20" s="142" t="s">
        <v>44</v>
      </c>
      <c r="B20" s="142"/>
      <c r="C20" s="143"/>
      <c r="D20" s="143"/>
      <c r="E20" s="8"/>
    </row>
    <row r="21" spans="1:12" ht="30" customHeight="1" x14ac:dyDescent="0.25">
      <c r="A21" s="144" t="s">
        <v>2</v>
      </c>
      <c r="B21" s="145" t="s">
        <v>3</v>
      </c>
      <c r="C21" s="166" t="s">
        <v>4</v>
      </c>
      <c r="D21" s="167"/>
      <c r="E21" s="8"/>
    </row>
    <row r="22" spans="1:12" x14ac:dyDescent="0.25">
      <c r="A22" s="146"/>
      <c r="B22" s="147"/>
      <c r="C22" s="148" t="s">
        <v>8</v>
      </c>
      <c r="D22" s="149" t="s">
        <v>9</v>
      </c>
      <c r="E22" s="8"/>
    </row>
    <row r="23" spans="1:12" x14ac:dyDescent="0.25">
      <c r="A23" s="150"/>
      <c r="B23" s="151"/>
      <c r="C23" s="152"/>
      <c r="D23" s="153">
        <v>0</v>
      </c>
      <c r="F23" s="158" t="str">
        <f>A20</f>
        <v>Grades U Palermo</v>
      </c>
      <c r="G23" s="158" t="s">
        <v>10</v>
      </c>
      <c r="L23" s="1"/>
    </row>
    <row r="24" spans="1:12" x14ac:dyDescent="0.25">
      <c r="A24" s="154" t="s">
        <v>11</v>
      </c>
      <c r="B24" s="155">
        <f>'[1]overview 1'!C4</f>
        <v>21</v>
      </c>
      <c r="C24" s="156">
        <v>0</v>
      </c>
      <c r="D24" s="157">
        <f>B24</f>
        <v>21</v>
      </c>
      <c r="F24" s="159" t="str">
        <f t="shared" ref="F24:F37" si="3">A24</f>
        <v>30+</v>
      </c>
      <c r="G24" s="159">
        <f t="shared" ref="G24:G37" si="4">INDEX($A$8:$A$17,MATCH(INDEX($C$24:$C$37,MATCH(F24,$A$24:$A$37,0)),$D$7:$D$17,1))</f>
        <v>1</v>
      </c>
      <c r="H24" s="23"/>
      <c r="I24" s="23"/>
      <c r="L24" s="24"/>
    </row>
    <row r="25" spans="1:12" x14ac:dyDescent="0.25">
      <c r="A25" s="154">
        <v>30</v>
      </c>
      <c r="B25" s="155">
        <f>'[1]overview 1'!C5</f>
        <v>21.9</v>
      </c>
      <c r="C25" s="156">
        <f>D24+0.01</f>
        <v>21.01</v>
      </c>
      <c r="D25" s="157">
        <f>D24+B25</f>
        <v>42.9</v>
      </c>
      <c r="F25" s="159">
        <f t="shared" si="3"/>
        <v>30</v>
      </c>
      <c r="G25" s="159">
        <f t="shared" si="4"/>
        <v>1</v>
      </c>
      <c r="H25" s="23"/>
      <c r="I25" s="23"/>
      <c r="L25" s="24"/>
    </row>
    <row r="26" spans="1:12" x14ac:dyDescent="0.25">
      <c r="A26" s="154">
        <v>29</v>
      </c>
      <c r="B26" s="155">
        <f>'[1]overview 1'!C6</f>
        <v>8.1999999999999993</v>
      </c>
      <c r="C26" s="156">
        <f t="shared" ref="C26:C37" si="5">D25+0.01</f>
        <v>42.91</v>
      </c>
      <c r="D26" s="157">
        <f t="shared" ref="D26:D37" si="6">D25+B26</f>
        <v>51.099999999999994</v>
      </c>
      <c r="F26" s="159">
        <f t="shared" si="3"/>
        <v>29</v>
      </c>
      <c r="G26" s="159">
        <f t="shared" si="4"/>
        <v>1.3</v>
      </c>
      <c r="H26" s="23"/>
      <c r="I26" s="23"/>
      <c r="L26" s="24"/>
    </row>
    <row r="27" spans="1:12" x14ac:dyDescent="0.25">
      <c r="A27" s="154">
        <v>28</v>
      </c>
      <c r="B27" s="155">
        <f>'[1]overview 1'!C7</f>
        <v>18.5</v>
      </c>
      <c r="C27" s="156">
        <f t="shared" si="5"/>
        <v>51.109999999999992</v>
      </c>
      <c r="D27" s="157">
        <f t="shared" si="6"/>
        <v>69.599999999999994</v>
      </c>
      <c r="F27" s="159">
        <f t="shared" si="3"/>
        <v>28</v>
      </c>
      <c r="G27" s="159">
        <f t="shared" si="4"/>
        <v>1.3</v>
      </c>
      <c r="H27" s="23"/>
      <c r="I27" s="23"/>
      <c r="L27" s="24"/>
    </row>
    <row r="28" spans="1:12" x14ac:dyDescent="0.25">
      <c r="A28" s="154">
        <v>27</v>
      </c>
      <c r="B28" s="155">
        <f>'[1]overview 1'!C8</f>
        <v>10.4</v>
      </c>
      <c r="C28" s="156">
        <f t="shared" si="5"/>
        <v>69.61</v>
      </c>
      <c r="D28" s="157">
        <f t="shared" si="6"/>
        <v>80</v>
      </c>
      <c r="F28" s="159">
        <f t="shared" si="3"/>
        <v>27</v>
      </c>
      <c r="G28" s="159">
        <f t="shared" si="4"/>
        <v>1.7</v>
      </c>
      <c r="H28" s="23"/>
      <c r="I28" s="23"/>
      <c r="L28" s="24"/>
    </row>
    <row r="29" spans="1:12" x14ac:dyDescent="0.25">
      <c r="A29" s="154">
        <v>26</v>
      </c>
      <c r="B29" s="155">
        <f>'[1]overview 1'!C9</f>
        <v>6.1</v>
      </c>
      <c r="C29" s="156">
        <f t="shared" si="5"/>
        <v>80.010000000000005</v>
      </c>
      <c r="D29" s="157">
        <f t="shared" si="6"/>
        <v>86.1</v>
      </c>
      <c r="F29" s="159">
        <f t="shared" si="3"/>
        <v>26</v>
      </c>
      <c r="G29" s="159">
        <f t="shared" si="4"/>
        <v>2</v>
      </c>
      <c r="H29" s="23"/>
      <c r="I29" s="23"/>
      <c r="L29" s="24"/>
    </row>
    <row r="30" spans="1:12" x14ac:dyDescent="0.25">
      <c r="A30" s="154">
        <v>25</v>
      </c>
      <c r="B30" s="155">
        <f>'[1]overview 1'!C10</f>
        <v>5.4</v>
      </c>
      <c r="C30" s="156">
        <f t="shared" si="5"/>
        <v>86.11</v>
      </c>
      <c r="D30" s="157">
        <f t="shared" si="6"/>
        <v>91.5</v>
      </c>
      <c r="F30" s="159">
        <f t="shared" si="3"/>
        <v>25</v>
      </c>
      <c r="G30" s="159">
        <f t="shared" si="4"/>
        <v>2.2999999999999998</v>
      </c>
      <c r="H30" s="23"/>
      <c r="I30" s="23"/>
      <c r="L30" s="24"/>
    </row>
    <row r="31" spans="1:12" x14ac:dyDescent="0.25">
      <c r="A31" s="154">
        <v>24</v>
      </c>
      <c r="B31" s="155">
        <f>'[1]overview 1'!C11</f>
        <v>4</v>
      </c>
      <c r="C31" s="156">
        <f t="shared" si="5"/>
        <v>91.51</v>
      </c>
      <c r="D31" s="157">
        <f t="shared" si="6"/>
        <v>95.5</v>
      </c>
      <c r="F31" s="159">
        <f t="shared" si="3"/>
        <v>24</v>
      </c>
      <c r="G31" s="159">
        <f t="shared" si="4"/>
        <v>2.7</v>
      </c>
      <c r="H31" s="23"/>
      <c r="I31" s="23"/>
      <c r="L31" s="24"/>
    </row>
    <row r="32" spans="1:12" x14ac:dyDescent="0.25">
      <c r="A32" s="154">
        <v>23</v>
      </c>
      <c r="B32" s="155">
        <f>'[1]overview 1'!C12</f>
        <v>1.4</v>
      </c>
      <c r="C32" s="156">
        <f t="shared" si="5"/>
        <v>95.51</v>
      </c>
      <c r="D32" s="157">
        <f t="shared" si="6"/>
        <v>96.9</v>
      </c>
      <c r="F32" s="159">
        <f t="shared" si="3"/>
        <v>23</v>
      </c>
      <c r="G32" s="159">
        <f t="shared" si="4"/>
        <v>3.3</v>
      </c>
      <c r="H32" s="23"/>
      <c r="I32" s="23"/>
      <c r="L32" s="24"/>
    </row>
    <row r="33" spans="1:12" x14ac:dyDescent="0.25">
      <c r="A33" s="154">
        <v>22</v>
      </c>
      <c r="B33" s="155">
        <f>'[1]overview 1'!C13</f>
        <v>1.2</v>
      </c>
      <c r="C33" s="156">
        <f t="shared" si="5"/>
        <v>96.910000000000011</v>
      </c>
      <c r="D33" s="157">
        <f t="shared" si="6"/>
        <v>98.100000000000009</v>
      </c>
      <c r="F33" s="159">
        <f t="shared" si="3"/>
        <v>22</v>
      </c>
      <c r="G33" s="159">
        <f t="shared" si="4"/>
        <v>3.7</v>
      </c>
      <c r="H33" s="23"/>
      <c r="I33" s="23"/>
      <c r="L33" s="24"/>
    </row>
    <row r="34" spans="1:12" x14ac:dyDescent="0.25">
      <c r="A34" s="154">
        <v>21</v>
      </c>
      <c r="B34" s="155">
        <f>'[1]overview 1'!C14</f>
        <v>0.3</v>
      </c>
      <c r="C34" s="156">
        <f t="shared" si="5"/>
        <v>98.110000000000014</v>
      </c>
      <c r="D34" s="157">
        <f t="shared" si="6"/>
        <v>98.4</v>
      </c>
      <c r="F34" s="159">
        <f t="shared" si="3"/>
        <v>21</v>
      </c>
      <c r="G34" s="159">
        <f t="shared" si="4"/>
        <v>4</v>
      </c>
      <c r="H34" s="23"/>
      <c r="I34" s="23"/>
      <c r="L34" s="24"/>
    </row>
    <row r="35" spans="1:12" x14ac:dyDescent="0.25">
      <c r="A35" s="154">
        <v>20</v>
      </c>
      <c r="B35" s="155">
        <f>'[1]overview 1'!C15</f>
        <v>0.8</v>
      </c>
      <c r="C35" s="156">
        <f t="shared" si="5"/>
        <v>98.410000000000011</v>
      </c>
      <c r="D35" s="157">
        <f t="shared" si="6"/>
        <v>99.2</v>
      </c>
      <c r="F35" s="159">
        <f t="shared" si="3"/>
        <v>20</v>
      </c>
      <c r="G35" s="159">
        <f t="shared" si="4"/>
        <v>4</v>
      </c>
      <c r="H35" s="23"/>
      <c r="I35" s="23"/>
      <c r="J35" s="23"/>
      <c r="K35" s="23"/>
      <c r="L35" s="24"/>
    </row>
    <row r="36" spans="1:12" x14ac:dyDescent="0.25">
      <c r="A36" s="154">
        <v>19</v>
      </c>
      <c r="B36" s="155">
        <f>'[1]overview 1'!C16</f>
        <v>0.2</v>
      </c>
      <c r="C36" s="156">
        <f t="shared" si="5"/>
        <v>99.210000000000008</v>
      </c>
      <c r="D36" s="157">
        <f t="shared" si="6"/>
        <v>99.4</v>
      </c>
      <c r="F36" s="159">
        <f t="shared" si="3"/>
        <v>19</v>
      </c>
      <c r="G36" s="159">
        <f t="shared" si="4"/>
        <v>4</v>
      </c>
      <c r="H36" s="23"/>
      <c r="I36" s="23"/>
      <c r="J36" s="23"/>
      <c r="K36" s="23"/>
      <c r="L36" s="24"/>
    </row>
    <row r="37" spans="1:12" x14ac:dyDescent="0.25">
      <c r="A37" s="154">
        <v>18</v>
      </c>
      <c r="B37" s="155">
        <f>'[1]overview 1'!C17</f>
        <v>0.6</v>
      </c>
      <c r="C37" s="156">
        <f t="shared" si="5"/>
        <v>99.410000000000011</v>
      </c>
      <c r="D37" s="157">
        <f t="shared" si="6"/>
        <v>100</v>
      </c>
      <c r="F37" s="159">
        <f t="shared" si="3"/>
        <v>18</v>
      </c>
      <c r="G37" s="159">
        <f t="shared" si="4"/>
        <v>4</v>
      </c>
      <c r="H37" s="23"/>
      <c r="I37" s="23"/>
      <c r="J37" s="23"/>
      <c r="K37" s="23"/>
      <c r="L37" s="24"/>
    </row>
    <row r="38" spans="1:12" x14ac:dyDescent="0.25">
      <c r="D38" s="21"/>
      <c r="G38" s="23"/>
      <c r="H38" s="23"/>
      <c r="I38" s="23"/>
      <c r="J38" s="23"/>
      <c r="K38" s="23"/>
      <c r="L38" s="24"/>
    </row>
    <row r="39" spans="1:12" x14ac:dyDescent="0.25">
      <c r="D39" s="21"/>
      <c r="G39" s="23"/>
      <c r="H39" s="23"/>
      <c r="I39" s="23"/>
      <c r="J39" s="23"/>
      <c r="K39" s="23"/>
      <c r="L39" s="24"/>
    </row>
    <row r="40" spans="1:12" x14ac:dyDescent="0.25">
      <c r="D40" s="21"/>
      <c r="G40" s="23"/>
      <c r="H40" s="23"/>
      <c r="I40" s="23"/>
      <c r="J40" s="23"/>
      <c r="K40" s="23"/>
      <c r="L40" s="24"/>
    </row>
    <row r="41" spans="1:12" x14ac:dyDescent="0.25">
      <c r="D41" s="21"/>
      <c r="G41" s="23"/>
      <c r="H41" s="23"/>
      <c r="I41" s="23"/>
      <c r="J41" s="23"/>
      <c r="K41" s="23"/>
      <c r="L41" s="24"/>
    </row>
    <row r="42" spans="1:12" x14ac:dyDescent="0.25">
      <c r="D42" s="21"/>
      <c r="G42" s="23"/>
      <c r="H42" s="23"/>
      <c r="I42" s="23"/>
      <c r="J42" s="23"/>
      <c r="K42" s="23"/>
      <c r="L42" s="24"/>
    </row>
    <row r="43" spans="1:12" x14ac:dyDescent="0.25">
      <c r="D43" s="21"/>
      <c r="L43" s="24"/>
    </row>
    <row r="44" spans="1:12" x14ac:dyDescent="0.25">
      <c r="D44" s="21"/>
    </row>
    <row r="45" spans="1:12" x14ac:dyDescent="0.25">
      <c r="D45" s="21"/>
    </row>
    <row r="46" spans="1:12" x14ac:dyDescent="0.25">
      <c r="D46" s="21"/>
      <c r="G46" s="23"/>
      <c r="H46" s="23"/>
      <c r="I46" s="23"/>
      <c r="J46" s="23"/>
      <c r="K46" s="23"/>
      <c r="L46" s="24"/>
    </row>
    <row r="47" spans="1:12" x14ac:dyDescent="0.25">
      <c r="G47" s="23"/>
      <c r="H47" s="23"/>
      <c r="I47" s="23"/>
      <c r="J47" s="23"/>
      <c r="K47" s="23"/>
      <c r="L47" s="24"/>
    </row>
    <row r="48" spans="1:12" x14ac:dyDescent="0.25">
      <c r="G48" s="23"/>
      <c r="H48" s="23"/>
      <c r="I48" s="23"/>
      <c r="J48" s="23"/>
      <c r="K48" s="23"/>
      <c r="L48" s="24"/>
    </row>
    <row r="49" spans="5:16" x14ac:dyDescent="0.25">
      <c r="G49" s="23"/>
      <c r="H49" s="23"/>
      <c r="I49" s="23"/>
      <c r="J49" s="23"/>
      <c r="K49" s="23"/>
      <c r="L49" s="24"/>
    </row>
    <row r="50" spans="5:16" x14ac:dyDescent="0.25">
      <c r="G50" s="23"/>
      <c r="H50" s="23"/>
      <c r="I50" s="23"/>
      <c r="J50" s="23"/>
      <c r="K50" s="23"/>
      <c r="L50" s="24"/>
    </row>
    <row r="51" spans="5:16" x14ac:dyDescent="0.25">
      <c r="G51" s="23"/>
      <c r="H51" s="23"/>
      <c r="I51" s="23"/>
      <c r="J51" s="23"/>
      <c r="K51" s="23"/>
      <c r="L51" s="24"/>
    </row>
    <row r="52" spans="5:16" x14ac:dyDescent="0.25">
      <c r="G52" s="23"/>
      <c r="H52" s="23"/>
      <c r="I52" s="23"/>
      <c r="J52" s="23"/>
      <c r="K52" s="23"/>
      <c r="L52" s="24"/>
    </row>
    <row r="53" spans="5:16" x14ac:dyDescent="0.25">
      <c r="G53" s="23"/>
      <c r="H53" s="23"/>
      <c r="I53" s="23"/>
      <c r="J53" s="23"/>
      <c r="K53" s="23"/>
      <c r="L53" s="24"/>
    </row>
    <row r="54" spans="5:16" x14ac:dyDescent="0.25">
      <c r="E54" s="4"/>
      <c r="F54" s="4"/>
      <c r="G54" s="25"/>
      <c r="H54" s="25"/>
      <c r="I54" s="25"/>
      <c r="J54" s="25"/>
      <c r="K54" s="25"/>
      <c r="L54" s="26"/>
      <c r="M54" s="4"/>
      <c r="N54" s="4"/>
      <c r="O54" s="4"/>
      <c r="P54" s="4"/>
    </row>
    <row r="55" spans="5:16" x14ac:dyDescent="0.25">
      <c r="E55" s="4"/>
      <c r="F55" s="4"/>
      <c r="G55" s="25"/>
      <c r="H55" s="25"/>
      <c r="I55" s="25"/>
      <c r="J55" s="25"/>
      <c r="K55" s="25"/>
      <c r="L55" s="26"/>
      <c r="M55" s="4"/>
      <c r="N55" s="4"/>
      <c r="O55" s="4"/>
      <c r="P55" s="4"/>
    </row>
    <row r="56" spans="5:16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5:16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5:16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5:16" x14ac:dyDescent="0.25">
      <c r="E59" s="4"/>
      <c r="F59" s="4"/>
      <c r="G59" s="27"/>
      <c r="H59" s="4"/>
      <c r="I59" s="4"/>
      <c r="J59" s="4"/>
      <c r="K59" s="4"/>
      <c r="L59" s="4"/>
      <c r="M59" s="4"/>
      <c r="N59" s="4"/>
      <c r="O59" s="4"/>
      <c r="P59" s="4"/>
    </row>
    <row r="60" spans="5:16" x14ac:dyDescent="0.25">
      <c r="E60" s="4"/>
      <c r="F60" s="4"/>
      <c r="G60" s="28"/>
      <c r="H60" s="28"/>
      <c r="I60" s="28"/>
      <c r="J60" s="28"/>
      <c r="K60" s="28"/>
      <c r="L60" s="4"/>
      <c r="M60" s="4"/>
      <c r="N60" s="4"/>
      <c r="O60" s="4"/>
      <c r="P60" s="4"/>
    </row>
    <row r="61" spans="5:16" x14ac:dyDescent="0.25">
      <c r="E61" s="4"/>
      <c r="F61" s="4"/>
      <c r="G61" s="25"/>
      <c r="H61" s="25"/>
      <c r="I61" s="25"/>
      <c r="J61" s="25"/>
      <c r="K61" s="25"/>
      <c r="L61" s="4"/>
      <c r="M61" s="4"/>
      <c r="N61" s="4"/>
      <c r="O61" s="4"/>
      <c r="P61" s="4"/>
    </row>
    <row r="62" spans="5:16" x14ac:dyDescent="0.25">
      <c r="E62" s="4"/>
      <c r="F62" s="4"/>
      <c r="G62" s="25"/>
      <c r="H62" s="25"/>
      <c r="I62" s="25"/>
      <c r="J62" s="25"/>
      <c r="K62" s="25"/>
      <c r="L62" s="4"/>
      <c r="M62" s="4"/>
      <c r="N62" s="4"/>
      <c r="O62" s="4"/>
      <c r="P62" s="4"/>
    </row>
    <row r="63" spans="5:16" x14ac:dyDescent="0.25">
      <c r="E63" s="4"/>
      <c r="F63" s="4"/>
      <c r="G63" s="25"/>
      <c r="H63" s="25"/>
      <c r="I63" s="25"/>
      <c r="J63" s="25"/>
      <c r="K63" s="25"/>
      <c r="L63" s="4"/>
      <c r="M63" s="4"/>
      <c r="N63" s="4"/>
      <c r="O63" s="4"/>
      <c r="P63" s="4"/>
    </row>
    <row r="64" spans="5:16" x14ac:dyDescent="0.25">
      <c r="E64" s="4"/>
      <c r="F64" s="4"/>
      <c r="G64" s="25"/>
      <c r="H64" s="25"/>
      <c r="I64" s="25"/>
      <c r="J64" s="25"/>
      <c r="K64" s="25"/>
      <c r="L64" s="4"/>
      <c r="M64" s="4"/>
      <c r="N64" s="4"/>
      <c r="O64" s="4"/>
      <c r="P64" s="4"/>
    </row>
    <row r="65" spans="5:16" x14ac:dyDescent="0.25">
      <c r="E65" s="4"/>
      <c r="F65" s="4"/>
      <c r="G65" s="25"/>
      <c r="H65" s="25"/>
      <c r="I65" s="25"/>
      <c r="J65" s="25"/>
      <c r="K65" s="25"/>
      <c r="L65" s="4"/>
      <c r="M65" s="4"/>
      <c r="N65" s="4"/>
      <c r="O65" s="4"/>
      <c r="P65" s="4"/>
    </row>
    <row r="66" spans="5:16" x14ac:dyDescent="0.25">
      <c r="E66" s="4"/>
      <c r="F66" s="4"/>
      <c r="G66" s="25"/>
      <c r="H66" s="25"/>
      <c r="I66" s="25"/>
      <c r="J66" s="25"/>
      <c r="K66" s="25"/>
      <c r="L66" s="4"/>
      <c r="M66" s="4"/>
      <c r="N66" s="4"/>
      <c r="O66" s="4"/>
      <c r="P66" s="4"/>
    </row>
    <row r="67" spans="5:16" x14ac:dyDescent="0.25">
      <c r="E67" s="4"/>
      <c r="F67" s="4"/>
      <c r="G67" s="25"/>
      <c r="H67" s="25"/>
      <c r="I67" s="25"/>
      <c r="J67" s="25"/>
      <c r="K67" s="25"/>
      <c r="L67" s="4"/>
      <c r="M67" s="4"/>
      <c r="N67" s="4"/>
      <c r="O67" s="4"/>
      <c r="P67" s="4"/>
    </row>
    <row r="68" spans="5:16" x14ac:dyDescent="0.25">
      <c r="E68" s="4"/>
      <c r="F68" s="4"/>
      <c r="G68" s="25"/>
      <c r="H68" s="25"/>
      <c r="I68" s="25"/>
      <c r="J68" s="25"/>
      <c r="K68" s="25"/>
      <c r="L68" s="4"/>
      <c r="M68" s="4"/>
      <c r="N68" s="4"/>
      <c r="O68" s="4"/>
      <c r="P68" s="4"/>
    </row>
    <row r="69" spans="5:16" x14ac:dyDescent="0.25">
      <c r="E69" s="4"/>
      <c r="F69" s="4"/>
      <c r="G69" s="25"/>
      <c r="H69" s="25"/>
      <c r="I69" s="25"/>
      <c r="J69" s="25"/>
      <c r="K69" s="25"/>
      <c r="L69" s="4"/>
      <c r="M69" s="4"/>
      <c r="N69" s="4"/>
      <c r="O69" s="4"/>
      <c r="P69" s="4"/>
    </row>
    <row r="70" spans="5:16" x14ac:dyDescent="0.25">
      <c r="E70" s="4"/>
      <c r="F70" s="4"/>
      <c r="G70" s="25"/>
      <c r="H70" s="25"/>
      <c r="I70" s="25"/>
      <c r="J70" s="25"/>
      <c r="K70" s="25"/>
      <c r="L70" s="4"/>
      <c r="M70" s="4"/>
      <c r="N70" s="4"/>
      <c r="O70" s="4"/>
      <c r="P70" s="4"/>
    </row>
    <row r="71" spans="5:16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5:16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5:16" x14ac:dyDescent="0.25">
      <c r="E73" s="4"/>
      <c r="F73" s="4"/>
      <c r="G73" s="27"/>
      <c r="H73" s="4"/>
      <c r="I73" s="4"/>
      <c r="J73" s="4"/>
      <c r="K73" s="4"/>
      <c r="L73" s="4"/>
      <c r="M73" s="4"/>
      <c r="N73" s="4"/>
      <c r="O73" s="4"/>
      <c r="P73" s="4"/>
    </row>
    <row r="74" spans="5:16" x14ac:dyDescent="0.25">
      <c r="E74" s="4"/>
      <c r="F74" s="4"/>
      <c r="G74" s="4"/>
      <c r="H74" s="4"/>
      <c r="I74" s="4"/>
      <c r="J74" s="4"/>
      <c r="K74" s="4"/>
      <c r="L74" s="4"/>
      <c r="M74" s="27"/>
      <c r="N74" s="4"/>
      <c r="O74" s="4"/>
      <c r="P74" s="4"/>
    </row>
    <row r="75" spans="5:16" x14ac:dyDescent="0.25">
      <c r="E75" s="4"/>
      <c r="F75" s="4"/>
      <c r="G75" s="4"/>
      <c r="H75" s="4"/>
      <c r="I75" s="4"/>
      <c r="J75" s="4"/>
      <c r="K75" s="4"/>
      <c r="L75" s="4"/>
      <c r="M75" s="27"/>
      <c r="N75" s="4"/>
      <c r="O75" s="4"/>
      <c r="P75" s="4"/>
    </row>
    <row r="76" spans="5:16" x14ac:dyDescent="0.25">
      <c r="E76" s="4"/>
      <c r="F76" s="4"/>
      <c r="G76" s="4"/>
      <c r="H76" s="4"/>
      <c r="I76" s="4"/>
      <c r="J76" s="4"/>
      <c r="K76" s="4"/>
      <c r="L76" s="4"/>
      <c r="M76" s="27"/>
      <c r="N76" s="4"/>
      <c r="O76" s="4"/>
      <c r="P76" s="4"/>
    </row>
    <row r="77" spans="5:16" x14ac:dyDescent="0.25">
      <c r="E77" s="4"/>
      <c r="F77" s="4"/>
      <c r="G77" s="4"/>
      <c r="H77" s="4"/>
      <c r="I77" s="4"/>
      <c r="J77" s="4"/>
      <c r="K77" s="4"/>
      <c r="L77" s="4"/>
      <c r="M77" s="27"/>
      <c r="N77" s="4"/>
      <c r="O77" s="4"/>
      <c r="P77" s="4"/>
    </row>
    <row r="78" spans="5:16" x14ac:dyDescent="0.25">
      <c r="E78" s="4"/>
      <c r="F78" s="4"/>
      <c r="G78" s="4"/>
      <c r="H78" s="4"/>
      <c r="I78" s="4"/>
      <c r="J78" s="4"/>
      <c r="K78" s="4"/>
      <c r="L78" s="4"/>
      <c r="M78" s="27"/>
      <c r="N78" s="4"/>
      <c r="O78" s="4"/>
      <c r="P78" s="4"/>
    </row>
    <row r="79" spans="5:16" x14ac:dyDescent="0.25">
      <c r="E79" s="4"/>
      <c r="F79" s="4"/>
      <c r="G79" s="4"/>
      <c r="H79" s="4"/>
      <c r="I79" s="4"/>
      <c r="J79" s="4"/>
      <c r="K79" s="4"/>
      <c r="L79" s="4"/>
      <c r="M79" s="27"/>
      <c r="N79" s="4"/>
      <c r="O79" s="4"/>
      <c r="P79" s="4"/>
    </row>
    <row r="80" spans="5:16" x14ac:dyDescent="0.25">
      <c r="E80" s="4"/>
      <c r="F80" s="4"/>
      <c r="G80" s="4"/>
      <c r="H80" s="4"/>
      <c r="I80" s="4"/>
      <c r="J80" s="4"/>
      <c r="K80" s="4"/>
      <c r="L80" s="4"/>
      <c r="M80" s="27"/>
      <c r="N80" s="4"/>
      <c r="O80" s="4"/>
      <c r="P80" s="4"/>
    </row>
    <row r="81" spans="5:16" x14ac:dyDescent="0.25">
      <c r="E81" s="4"/>
      <c r="F81" s="4"/>
      <c r="G81" s="4"/>
      <c r="H81" s="4"/>
      <c r="I81" s="4"/>
      <c r="J81" s="4"/>
      <c r="K81" s="4"/>
      <c r="L81" s="4"/>
      <c r="M81" s="27"/>
      <c r="N81" s="4"/>
      <c r="O81" s="4"/>
      <c r="P81" s="4"/>
    </row>
    <row r="82" spans="5:16" x14ac:dyDescent="0.25">
      <c r="E82" s="4"/>
      <c r="F82" s="4"/>
      <c r="G82" s="4"/>
      <c r="H82" s="4"/>
      <c r="I82" s="4"/>
      <c r="J82" s="4"/>
      <c r="K82" s="4"/>
      <c r="L82" s="4"/>
      <c r="M82" s="27"/>
      <c r="N82" s="4"/>
      <c r="O82" s="4"/>
      <c r="P82" s="4"/>
    </row>
    <row r="83" spans="5:16" x14ac:dyDescent="0.25">
      <c r="E83" s="4"/>
      <c r="F83" s="4"/>
      <c r="G83" s="4"/>
      <c r="H83" s="4"/>
      <c r="I83" s="4"/>
      <c r="J83" s="4"/>
      <c r="K83" s="4"/>
      <c r="L83" s="4"/>
      <c r="M83" s="27"/>
      <c r="N83" s="4"/>
      <c r="O83" s="4"/>
      <c r="P83" s="4"/>
    </row>
    <row r="84" spans="5:16" x14ac:dyDescent="0.25">
      <c r="E84" s="4"/>
      <c r="F84" s="4"/>
      <c r="G84" s="27"/>
      <c r="H84" s="27"/>
      <c r="I84" s="27"/>
      <c r="J84" s="27"/>
      <c r="K84" s="27"/>
      <c r="L84" s="27"/>
      <c r="M84" s="4"/>
      <c r="N84" s="4"/>
      <c r="O84" s="4"/>
      <c r="P84" s="4"/>
    </row>
    <row r="85" spans="5:16" x14ac:dyDescent="0.2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5:16" x14ac:dyDescent="0.2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5:16" x14ac:dyDescent="0.25">
      <c r="E87" s="4"/>
      <c r="F87" s="4"/>
      <c r="G87" s="4"/>
      <c r="H87" s="4"/>
      <c r="I87" s="4"/>
      <c r="J87" s="4"/>
      <c r="K87" s="4"/>
      <c r="L87" s="4"/>
      <c r="M87" s="27"/>
      <c r="N87" s="4"/>
      <c r="O87" s="4"/>
      <c r="P87" s="4"/>
    </row>
    <row r="88" spans="5:16" x14ac:dyDescent="0.25">
      <c r="E88" s="4"/>
      <c r="F88" s="4"/>
      <c r="G88" s="4"/>
      <c r="H88" s="4"/>
      <c r="I88" s="4"/>
      <c r="J88" s="4"/>
      <c r="K88" s="4"/>
      <c r="L88" s="4"/>
      <c r="M88" s="27"/>
      <c r="N88" s="4"/>
      <c r="O88" s="4"/>
      <c r="P88" s="4"/>
    </row>
    <row r="89" spans="5:16" x14ac:dyDescent="0.25">
      <c r="E89" s="4"/>
      <c r="F89" s="4"/>
      <c r="G89" s="4"/>
      <c r="H89" s="4"/>
      <c r="I89" s="4"/>
      <c r="J89" s="4"/>
      <c r="K89" s="4"/>
      <c r="L89" s="4"/>
      <c r="M89" s="27"/>
      <c r="N89" s="4"/>
      <c r="O89" s="4"/>
      <c r="P89" s="4"/>
    </row>
    <row r="90" spans="5:16" x14ac:dyDescent="0.25">
      <c r="E90" s="4"/>
      <c r="F90" s="4"/>
      <c r="G90" s="4"/>
      <c r="H90" s="4"/>
      <c r="I90" s="4"/>
      <c r="J90" s="4"/>
      <c r="K90" s="4"/>
      <c r="L90" s="4"/>
      <c r="M90" s="27"/>
      <c r="N90" s="4"/>
      <c r="O90" s="4"/>
      <c r="P90" s="4"/>
    </row>
    <row r="91" spans="5:16" x14ac:dyDescent="0.25">
      <c r="E91" s="4"/>
      <c r="F91" s="4"/>
      <c r="G91" s="4"/>
      <c r="H91" s="4"/>
      <c r="I91" s="4"/>
      <c r="J91" s="4"/>
      <c r="K91" s="4"/>
      <c r="L91" s="4"/>
      <c r="M91" s="27"/>
      <c r="N91" s="4"/>
      <c r="O91" s="4"/>
      <c r="P91" s="4"/>
    </row>
    <row r="92" spans="5:16" x14ac:dyDescent="0.25">
      <c r="E92" s="4"/>
      <c r="F92" s="4"/>
      <c r="G92" s="4"/>
      <c r="H92" s="4"/>
      <c r="I92" s="4"/>
      <c r="J92" s="4"/>
      <c r="K92" s="4"/>
      <c r="L92" s="4"/>
      <c r="M92" s="27"/>
      <c r="N92" s="4"/>
      <c r="O92" s="4"/>
      <c r="P92" s="4"/>
    </row>
    <row r="93" spans="5:16" x14ac:dyDescent="0.25">
      <c r="E93" s="4"/>
      <c r="F93" s="4"/>
      <c r="G93" s="4"/>
      <c r="H93" s="4"/>
      <c r="I93" s="4"/>
      <c r="J93" s="4"/>
      <c r="K93" s="4"/>
      <c r="L93" s="4"/>
      <c r="M93" s="27"/>
      <c r="N93" s="4"/>
      <c r="O93" s="4"/>
      <c r="P93" s="4"/>
    </row>
    <row r="94" spans="5:16" x14ac:dyDescent="0.25">
      <c r="E94" s="4"/>
      <c r="F94" s="4"/>
      <c r="G94" s="4"/>
      <c r="H94" s="4"/>
      <c r="I94" s="4"/>
      <c r="J94" s="4"/>
      <c r="K94" s="4"/>
      <c r="L94" s="4"/>
      <c r="M94" s="27"/>
      <c r="N94" s="4"/>
      <c r="O94" s="4"/>
      <c r="P94" s="4"/>
    </row>
    <row r="95" spans="5:16" x14ac:dyDescent="0.25">
      <c r="E95" s="4"/>
      <c r="F95" s="4"/>
      <c r="G95" s="4"/>
      <c r="H95" s="4"/>
      <c r="I95" s="4"/>
      <c r="J95" s="4"/>
      <c r="K95" s="4"/>
      <c r="L95" s="4"/>
      <c r="M95" s="27"/>
      <c r="N95" s="4"/>
      <c r="O95" s="4"/>
      <c r="P95" s="4"/>
    </row>
    <row r="96" spans="5:16" x14ac:dyDescent="0.25">
      <c r="E96" s="4"/>
      <c r="F96" s="4"/>
      <c r="G96" s="4"/>
      <c r="H96" s="4"/>
      <c r="I96" s="4"/>
      <c r="J96" s="4"/>
      <c r="K96" s="4"/>
      <c r="L96" s="4"/>
      <c r="M96" s="27"/>
      <c r="N96" s="4"/>
      <c r="O96" s="4"/>
      <c r="P96" s="4"/>
    </row>
    <row r="97" spans="5:16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5:16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5:16" x14ac:dyDescent="0.2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</sheetData>
  <dataConsolidate/>
  <mergeCells count="2">
    <mergeCell ref="C5:D5"/>
    <mergeCell ref="C21:D2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EB82-914E-4C3B-9079-4E6DBA12CCC9}">
  <dimension ref="A1:N125"/>
  <sheetViews>
    <sheetView topLeftCell="A4" zoomScaleNormal="100" workbookViewId="0">
      <selection activeCell="A20" sqref="A20"/>
    </sheetView>
  </sheetViews>
  <sheetFormatPr baseColWidth="10" defaultRowHeight="15" x14ac:dyDescent="0.25"/>
  <cols>
    <col min="1" max="1" width="16.28515625" customWidth="1"/>
    <col min="2" max="2" width="16.5703125" customWidth="1"/>
    <col min="3" max="4" width="11.42578125" customWidth="1"/>
    <col min="5" max="5" width="7.85546875" customWidth="1"/>
  </cols>
  <sheetData>
    <row r="1" spans="1:14" x14ac:dyDescent="0.25">
      <c r="A1" s="1" t="s">
        <v>33</v>
      </c>
    </row>
    <row r="2" spans="1:14" x14ac:dyDescent="0.25">
      <c r="A2" t="s">
        <v>16</v>
      </c>
    </row>
    <row r="4" spans="1:14" x14ac:dyDescent="0.25">
      <c r="A4" s="78" t="s">
        <v>41</v>
      </c>
      <c r="B4" s="47"/>
      <c r="C4" s="47"/>
      <c r="D4" s="47"/>
    </row>
    <row r="5" spans="1:14" ht="45" customHeight="1" x14ac:dyDescent="0.25">
      <c r="A5" s="54" t="s">
        <v>2</v>
      </c>
      <c r="B5" s="67" t="s">
        <v>3</v>
      </c>
      <c r="C5" s="168" t="s">
        <v>4</v>
      </c>
      <c r="D5" s="169"/>
    </row>
    <row r="6" spans="1:14" ht="30" x14ac:dyDescent="0.25">
      <c r="A6" s="50"/>
      <c r="B6" s="68"/>
      <c r="C6" s="57" t="s">
        <v>8</v>
      </c>
      <c r="D6" s="55" t="s">
        <v>6</v>
      </c>
      <c r="E6" s="29"/>
      <c r="F6" s="53" t="s">
        <v>12</v>
      </c>
      <c r="G6" s="53" t="s">
        <v>13</v>
      </c>
    </row>
    <row r="7" spans="1:14" x14ac:dyDescent="0.25">
      <c r="A7" s="49"/>
      <c r="B7" s="69"/>
      <c r="C7" s="58"/>
      <c r="D7" s="59">
        <v>0</v>
      </c>
      <c r="E7" s="8"/>
      <c r="F7" s="48">
        <v>1</v>
      </c>
      <c r="G7" s="48">
        <f t="shared" ref="G7:G16" si="0">INDEX($A$24:$A$124,MATCH(INDEX($C$8:$C$17,MATCH(F7,$A$8:$A$17,0)),$D$23:$D$124,1))</f>
        <v>16.7</v>
      </c>
      <c r="H7" s="30"/>
    </row>
    <row r="8" spans="1:14" ht="15.75" x14ac:dyDescent="0.25">
      <c r="A8" s="48">
        <v>1</v>
      </c>
      <c r="B8" s="70">
        <f>'[3]Grades JGU'!C3</f>
        <v>13.747072599531625</v>
      </c>
      <c r="C8" s="60">
        <v>0</v>
      </c>
      <c r="D8" s="61">
        <f>B8</f>
        <v>13.747072599531625</v>
      </c>
      <c r="F8" s="48">
        <v>1.3</v>
      </c>
      <c r="G8" s="48">
        <f t="shared" si="0"/>
        <v>14.8</v>
      </c>
      <c r="K8" s="33"/>
      <c r="N8" s="34"/>
    </row>
    <row r="9" spans="1:14" ht="15.75" x14ac:dyDescent="0.25">
      <c r="A9" s="48">
        <v>1.3</v>
      </c>
      <c r="B9" s="70">
        <f>'[3]Grades JGU'!C4</f>
        <v>20.468384074941468</v>
      </c>
      <c r="C9" s="60">
        <f>D8+0.01</f>
        <v>13.757072599531625</v>
      </c>
      <c r="D9" s="61">
        <f t="shared" ref="D9:D17" si="1">B9+D8</f>
        <v>34.215456674473096</v>
      </c>
      <c r="F9" s="48">
        <v>1.7</v>
      </c>
      <c r="G9" s="48">
        <f t="shared" si="0"/>
        <v>14.1</v>
      </c>
      <c r="K9" s="33"/>
      <c r="N9" s="21"/>
    </row>
    <row r="10" spans="1:14" ht="15.75" x14ac:dyDescent="0.25">
      <c r="A10" s="48">
        <v>1.7</v>
      </c>
      <c r="B10" s="70">
        <f>'[3]Grades JGU'!C5</f>
        <v>18.05620608899299</v>
      </c>
      <c r="C10" s="60">
        <f t="shared" ref="C10:C17" si="2">D9+0.01</f>
        <v>34.225456674473094</v>
      </c>
      <c r="D10" s="61">
        <f t="shared" si="1"/>
        <v>52.271662763466082</v>
      </c>
      <c r="F10" s="48">
        <v>2</v>
      </c>
      <c r="G10" s="48">
        <f t="shared" si="0"/>
        <v>13.6</v>
      </c>
      <c r="K10" s="33"/>
      <c r="N10" s="35"/>
    </row>
    <row r="11" spans="1:14" ht="15.75" x14ac:dyDescent="0.25">
      <c r="A11" s="48">
        <v>2</v>
      </c>
      <c r="B11" s="70">
        <f>'[3]Grades JGU'!C6</f>
        <v>15.292740046838393</v>
      </c>
      <c r="C11" s="60">
        <f t="shared" si="2"/>
        <v>52.28166276346608</v>
      </c>
      <c r="D11" s="61">
        <f t="shared" si="1"/>
        <v>67.564402810304472</v>
      </c>
      <c r="F11" s="48">
        <v>2.2999999999999998</v>
      </c>
      <c r="G11" s="48">
        <f t="shared" si="0"/>
        <v>12.9</v>
      </c>
      <c r="K11" s="33"/>
      <c r="N11" s="35"/>
    </row>
    <row r="12" spans="1:14" ht="15.75" x14ac:dyDescent="0.25">
      <c r="A12" s="48">
        <v>2.2999999999999998</v>
      </c>
      <c r="B12" s="70">
        <f>'[3]Grades JGU'!C7</f>
        <v>12.552693208430917</v>
      </c>
      <c r="C12" s="60">
        <f t="shared" si="2"/>
        <v>67.574402810304477</v>
      </c>
      <c r="D12" s="61">
        <f t="shared" si="1"/>
        <v>80.117096018735396</v>
      </c>
      <c r="F12" s="48">
        <v>2.7</v>
      </c>
      <c r="G12" s="48">
        <f t="shared" si="0"/>
        <v>12.4</v>
      </c>
      <c r="K12" s="33"/>
    </row>
    <row r="13" spans="1:14" ht="15.75" x14ac:dyDescent="0.25">
      <c r="A13" s="48">
        <v>2.7</v>
      </c>
      <c r="B13" s="70">
        <f>'[3]Grades JGU'!C8</f>
        <v>8.3138173302107745</v>
      </c>
      <c r="C13" s="60">
        <f t="shared" si="2"/>
        <v>80.127096018735401</v>
      </c>
      <c r="D13" s="61">
        <f t="shared" si="1"/>
        <v>88.430913348946177</v>
      </c>
      <c r="F13" s="48">
        <v>3</v>
      </c>
      <c r="G13" s="48">
        <f t="shared" si="0"/>
        <v>12.2</v>
      </c>
      <c r="K13" s="33"/>
    </row>
    <row r="14" spans="1:14" ht="15.75" x14ac:dyDescent="0.25">
      <c r="A14" s="48">
        <v>3</v>
      </c>
      <c r="B14" s="70">
        <f>'[3]Grades JGU'!C9</f>
        <v>5.1756440281030427</v>
      </c>
      <c r="C14" s="60">
        <f>D13+0.01</f>
        <v>88.440913348946182</v>
      </c>
      <c r="D14" s="61">
        <f t="shared" si="1"/>
        <v>93.606557377049214</v>
      </c>
      <c r="F14" s="48">
        <v>3.3</v>
      </c>
      <c r="G14" s="48">
        <f t="shared" si="0"/>
        <v>11.8</v>
      </c>
      <c r="K14" s="33"/>
    </row>
    <row r="15" spans="1:14" ht="15.75" x14ac:dyDescent="0.25">
      <c r="A15" s="48">
        <v>3.3</v>
      </c>
      <c r="B15" s="70">
        <f>'[3]Grades JGU'!C10</f>
        <v>2.6463700234192058</v>
      </c>
      <c r="C15" s="60">
        <f t="shared" si="2"/>
        <v>93.616557377049219</v>
      </c>
      <c r="D15" s="61">
        <f t="shared" si="1"/>
        <v>96.252927400468423</v>
      </c>
      <c r="F15" s="48">
        <v>3.7</v>
      </c>
      <c r="G15" s="48">
        <f t="shared" si="0"/>
        <v>11.1</v>
      </c>
      <c r="K15" s="33"/>
    </row>
    <row r="16" spans="1:14" ht="15.75" x14ac:dyDescent="0.25">
      <c r="A16" s="48">
        <v>3.7</v>
      </c>
      <c r="B16" s="70">
        <f>'[3]Grades JGU'!C11</f>
        <v>1.9906323185011696</v>
      </c>
      <c r="C16" s="60">
        <f t="shared" si="2"/>
        <v>96.262927400468428</v>
      </c>
      <c r="D16" s="61">
        <f t="shared" si="1"/>
        <v>98.243559718969593</v>
      </c>
      <c r="F16" s="48">
        <v>4</v>
      </c>
      <c r="G16" s="48">
        <f t="shared" si="0"/>
        <v>10.9</v>
      </c>
      <c r="K16" s="33"/>
    </row>
    <row r="17" spans="1:13" ht="15.75" x14ac:dyDescent="0.25">
      <c r="A17" s="48">
        <v>4</v>
      </c>
      <c r="B17" s="70">
        <f>'[3]Grades JGU'!C12</f>
        <v>1.7564402810304469</v>
      </c>
      <c r="C17" s="60">
        <f t="shared" si="2"/>
        <v>98.253559718969598</v>
      </c>
      <c r="D17" s="61">
        <f t="shared" si="1"/>
        <v>100.00000000000004</v>
      </c>
      <c r="K17" s="33"/>
      <c r="M17" s="35"/>
    </row>
    <row r="18" spans="1:13" x14ac:dyDescent="0.25">
      <c r="A18" s="21"/>
      <c r="B18" s="22"/>
    </row>
    <row r="19" spans="1:13" x14ac:dyDescent="0.25">
      <c r="A19" s="21"/>
    </row>
    <row r="20" spans="1:13" x14ac:dyDescent="0.25">
      <c r="A20" s="44" t="s">
        <v>46</v>
      </c>
      <c r="B20" s="43"/>
      <c r="C20" s="43"/>
      <c r="D20" s="43"/>
      <c r="E20" s="8"/>
    </row>
    <row r="21" spans="1:13" ht="45" customHeight="1" x14ac:dyDescent="0.25">
      <c r="A21" s="46" t="s">
        <v>2</v>
      </c>
      <c r="B21" s="71" t="s">
        <v>3</v>
      </c>
      <c r="C21" s="164" t="s">
        <v>4</v>
      </c>
      <c r="D21" s="165"/>
      <c r="F21" s="13" t="s">
        <v>14</v>
      </c>
      <c r="G21" s="13" t="s">
        <v>15</v>
      </c>
      <c r="I21" s="174" t="s">
        <v>27</v>
      </c>
      <c r="J21" s="174"/>
    </row>
    <row r="22" spans="1:13" x14ac:dyDescent="0.25">
      <c r="A22" s="2"/>
      <c r="B22" s="72"/>
      <c r="C22" s="7" t="s">
        <v>8</v>
      </c>
      <c r="D22" s="56" t="s">
        <v>6</v>
      </c>
      <c r="F22" s="31">
        <v>20</v>
      </c>
      <c r="G22" s="32">
        <f t="shared" ref="G22:G34" si="3">INDEX($A$8:$A$17,MATCH(INDEX($C$24:$C$124,MATCH(F22,$A$24:$A$124,0)),$D$7:$D$17,1))</f>
        <v>1</v>
      </c>
      <c r="I22" s="31" t="s">
        <v>17</v>
      </c>
      <c r="J22" s="31">
        <v>1</v>
      </c>
    </row>
    <row r="23" spans="1:13" x14ac:dyDescent="0.25">
      <c r="A23" s="31"/>
      <c r="B23" s="73"/>
      <c r="C23" s="62">
        <v>0</v>
      </c>
      <c r="D23" s="45">
        <v>0</v>
      </c>
      <c r="F23" s="31">
        <v>19.899999999999999</v>
      </c>
      <c r="G23" s="32">
        <f t="shared" si="3"/>
        <v>1</v>
      </c>
      <c r="I23" s="31" t="s">
        <v>18</v>
      </c>
      <c r="J23" s="31">
        <v>1.3</v>
      </c>
    </row>
    <row r="24" spans="1:13" x14ac:dyDescent="0.25">
      <c r="A24" s="31">
        <v>20</v>
      </c>
      <c r="B24" s="74">
        <f>'[3]Grades Uni Dijon'!G3</f>
        <v>0</v>
      </c>
      <c r="C24" s="63">
        <f>IF(OR(B24=0,D23=0),C23,D23+0.01)</f>
        <v>0</v>
      </c>
      <c r="D24" s="37">
        <f t="shared" ref="D24:D87" si="4">B24*100+D23</f>
        <v>0</v>
      </c>
      <c r="F24" s="31">
        <v>19.8</v>
      </c>
      <c r="G24" s="32">
        <f t="shared" si="3"/>
        <v>1</v>
      </c>
      <c r="I24" s="42" t="s">
        <v>19</v>
      </c>
      <c r="J24" s="31">
        <v>1.7</v>
      </c>
    </row>
    <row r="25" spans="1:13" x14ac:dyDescent="0.25">
      <c r="A25" s="31">
        <v>19.899999999999999</v>
      </c>
      <c r="B25" s="74">
        <f>'[3]Grades Uni Dijon'!G4</f>
        <v>0</v>
      </c>
      <c r="C25" s="63">
        <f t="shared" ref="C25:C88" si="5">IF(OR(B25=0,D24=0),C24,D24+0.01)</f>
        <v>0</v>
      </c>
      <c r="D25" s="37">
        <f t="shared" si="4"/>
        <v>0</v>
      </c>
      <c r="F25" s="31">
        <v>19.7</v>
      </c>
      <c r="G25" s="32">
        <f t="shared" si="3"/>
        <v>1</v>
      </c>
      <c r="I25" s="42" t="s">
        <v>20</v>
      </c>
      <c r="J25" s="31">
        <v>2</v>
      </c>
    </row>
    <row r="26" spans="1:13" x14ac:dyDescent="0.25">
      <c r="A26" s="31">
        <v>19.8</v>
      </c>
      <c r="B26" s="74">
        <f>'[3]Grades Uni Dijon'!G5</f>
        <v>0</v>
      </c>
      <c r="C26" s="63">
        <f t="shared" si="5"/>
        <v>0</v>
      </c>
      <c r="D26" s="37">
        <f t="shared" si="4"/>
        <v>0</v>
      </c>
      <c r="F26" s="31">
        <v>19.600000000000001</v>
      </c>
      <c r="G26" s="32">
        <f t="shared" si="3"/>
        <v>1</v>
      </c>
      <c r="I26" s="31" t="s">
        <v>21</v>
      </c>
      <c r="J26" s="31">
        <v>2.2999999999999998</v>
      </c>
    </row>
    <row r="27" spans="1:13" x14ac:dyDescent="0.25">
      <c r="A27" s="31">
        <v>19.7</v>
      </c>
      <c r="B27" s="74">
        <f>'[3]Grades Uni Dijon'!G6</f>
        <v>0</v>
      </c>
      <c r="C27" s="63">
        <f t="shared" si="5"/>
        <v>0</v>
      </c>
      <c r="D27" s="37">
        <f t="shared" si="4"/>
        <v>0</v>
      </c>
      <c r="F27" s="31">
        <v>19.5</v>
      </c>
      <c r="G27" s="32">
        <f t="shared" si="3"/>
        <v>1</v>
      </c>
      <c r="I27" s="31" t="s">
        <v>22</v>
      </c>
      <c r="J27" s="31">
        <v>2.7</v>
      </c>
    </row>
    <row r="28" spans="1:13" x14ac:dyDescent="0.25">
      <c r="A28" s="31">
        <v>19.600000000000001</v>
      </c>
      <c r="B28" s="74">
        <f>'[3]Grades Uni Dijon'!G7</f>
        <v>0</v>
      </c>
      <c r="C28" s="63">
        <f t="shared" si="5"/>
        <v>0</v>
      </c>
      <c r="D28" s="37">
        <f t="shared" si="4"/>
        <v>0</v>
      </c>
      <c r="F28" s="31">
        <v>19.399999999999999</v>
      </c>
      <c r="G28" s="32">
        <f t="shared" si="3"/>
        <v>1</v>
      </c>
      <c r="I28" s="31" t="s">
        <v>23</v>
      </c>
      <c r="J28" s="31">
        <v>3</v>
      </c>
    </row>
    <row r="29" spans="1:13" x14ac:dyDescent="0.25">
      <c r="A29" s="31">
        <v>19.5</v>
      </c>
      <c r="B29" s="74">
        <f>'[3]Grades Uni Dijon'!G8</f>
        <v>0</v>
      </c>
      <c r="C29" s="63">
        <f t="shared" si="5"/>
        <v>0</v>
      </c>
      <c r="D29" s="37">
        <f t="shared" si="4"/>
        <v>0</v>
      </c>
      <c r="F29" s="31">
        <v>19.3</v>
      </c>
      <c r="G29" s="32">
        <f t="shared" si="3"/>
        <v>1</v>
      </c>
      <c r="I29" s="31" t="s">
        <v>24</v>
      </c>
      <c r="J29" s="31">
        <v>3.3</v>
      </c>
    </row>
    <row r="30" spans="1:13" x14ac:dyDescent="0.25">
      <c r="A30" s="31">
        <v>19.399999999999999</v>
      </c>
      <c r="B30" s="74">
        <f>'[3]Grades Uni Dijon'!G9</f>
        <v>0</v>
      </c>
      <c r="C30" s="63">
        <f t="shared" si="5"/>
        <v>0</v>
      </c>
      <c r="D30" s="37">
        <f t="shared" si="4"/>
        <v>0</v>
      </c>
      <c r="F30" s="31">
        <v>19.2</v>
      </c>
      <c r="G30" s="32">
        <f t="shared" si="3"/>
        <v>1</v>
      </c>
      <c r="I30" s="31" t="s">
        <v>25</v>
      </c>
      <c r="J30" s="31">
        <v>3.7</v>
      </c>
    </row>
    <row r="31" spans="1:13" x14ac:dyDescent="0.25">
      <c r="A31" s="31">
        <v>19.3</v>
      </c>
      <c r="B31" s="74">
        <f>'[3]Grades Uni Dijon'!G10</f>
        <v>0</v>
      </c>
      <c r="C31" s="63">
        <f t="shared" si="5"/>
        <v>0</v>
      </c>
      <c r="D31" s="37">
        <f t="shared" si="4"/>
        <v>0</v>
      </c>
      <c r="F31" s="31">
        <v>19.100000000000001</v>
      </c>
      <c r="G31" s="32">
        <f t="shared" si="3"/>
        <v>1</v>
      </c>
      <c r="I31" s="31" t="s">
        <v>26</v>
      </c>
      <c r="J31" s="31">
        <v>4</v>
      </c>
    </row>
    <row r="32" spans="1:13" x14ac:dyDescent="0.25">
      <c r="A32" s="31">
        <v>19.2</v>
      </c>
      <c r="B32" s="74">
        <f>'[3]Grades Uni Dijon'!G11</f>
        <v>0</v>
      </c>
      <c r="C32" s="63">
        <f t="shared" si="5"/>
        <v>0</v>
      </c>
      <c r="D32" s="37">
        <f t="shared" si="4"/>
        <v>0</v>
      </c>
      <c r="F32" s="31">
        <v>19</v>
      </c>
      <c r="G32" s="32">
        <f t="shared" si="3"/>
        <v>1</v>
      </c>
    </row>
    <row r="33" spans="1:7" x14ac:dyDescent="0.25">
      <c r="A33" s="31">
        <v>19.100000000000001</v>
      </c>
      <c r="B33" s="74">
        <f>'[3]Grades Uni Dijon'!G12</f>
        <v>0</v>
      </c>
      <c r="C33" s="63">
        <f t="shared" si="5"/>
        <v>0</v>
      </c>
      <c r="D33" s="37">
        <f t="shared" si="4"/>
        <v>0</v>
      </c>
      <c r="F33" s="31">
        <v>18.899999999999999</v>
      </c>
      <c r="G33" s="32">
        <f t="shared" si="3"/>
        <v>1</v>
      </c>
    </row>
    <row r="34" spans="1:7" x14ac:dyDescent="0.25">
      <c r="A34" s="31">
        <v>19</v>
      </c>
      <c r="B34" s="74">
        <f>'[3]Grades Uni Dijon'!G13</f>
        <v>0</v>
      </c>
      <c r="C34" s="63">
        <f t="shared" si="5"/>
        <v>0</v>
      </c>
      <c r="D34" s="37">
        <f t="shared" si="4"/>
        <v>0</v>
      </c>
      <c r="F34" s="31">
        <v>18.8</v>
      </c>
      <c r="G34" s="32">
        <f t="shared" si="3"/>
        <v>1</v>
      </c>
    </row>
    <row r="35" spans="1:7" x14ac:dyDescent="0.25">
      <c r="A35" s="31">
        <v>18.899999999999999</v>
      </c>
      <c r="B35" s="74">
        <f>'[3]Grades Uni Dijon'!G14</f>
        <v>0</v>
      </c>
      <c r="C35" s="63">
        <f t="shared" si="5"/>
        <v>0</v>
      </c>
      <c r="D35" s="37">
        <f t="shared" si="4"/>
        <v>0</v>
      </c>
      <c r="F35" s="31">
        <v>18.7</v>
      </c>
      <c r="G35" s="32">
        <f t="shared" ref="G35:G40" si="6">INDEX($A$8:$A$17,MATCH(INDEX($C$23:$C$124,MATCH(F35,$A$23:$A$124,0)),$D$7:$D$17,1))</f>
        <v>1</v>
      </c>
    </row>
    <row r="36" spans="1:7" x14ac:dyDescent="0.25">
      <c r="A36" s="31">
        <v>18.8</v>
      </c>
      <c r="B36" s="74">
        <f>'[3]Grades Uni Dijon'!G15</f>
        <v>0</v>
      </c>
      <c r="C36" s="63">
        <f t="shared" si="5"/>
        <v>0</v>
      </c>
      <c r="D36" s="37">
        <f t="shared" si="4"/>
        <v>0</v>
      </c>
      <c r="F36" s="31">
        <v>18.600000000000001</v>
      </c>
      <c r="G36" s="32">
        <f t="shared" si="6"/>
        <v>1</v>
      </c>
    </row>
    <row r="37" spans="1:7" x14ac:dyDescent="0.25">
      <c r="A37" s="31">
        <v>18.7</v>
      </c>
      <c r="B37" s="74">
        <f>'[3]Grades Uni Dijon'!G16</f>
        <v>0</v>
      </c>
      <c r="C37" s="63">
        <f t="shared" si="5"/>
        <v>0</v>
      </c>
      <c r="D37" s="37">
        <f t="shared" si="4"/>
        <v>0</v>
      </c>
      <c r="F37" s="31">
        <v>18.5</v>
      </c>
      <c r="G37" s="32">
        <f t="shared" si="6"/>
        <v>1</v>
      </c>
    </row>
    <row r="38" spans="1:7" x14ac:dyDescent="0.25">
      <c r="A38" s="31">
        <v>18.600000000000001</v>
      </c>
      <c r="B38" s="74">
        <f>'[3]Grades Uni Dijon'!G17</f>
        <v>0</v>
      </c>
      <c r="C38" s="63">
        <f t="shared" si="5"/>
        <v>0</v>
      </c>
      <c r="D38" s="37">
        <f t="shared" si="4"/>
        <v>0</v>
      </c>
      <c r="F38" s="31">
        <v>18.399999999999999</v>
      </c>
      <c r="G38" s="32">
        <f t="shared" si="6"/>
        <v>1</v>
      </c>
    </row>
    <row r="39" spans="1:7" x14ac:dyDescent="0.25">
      <c r="A39" s="31">
        <v>18.5</v>
      </c>
      <c r="B39" s="74">
        <f>'[3]Grades Uni Dijon'!G18</f>
        <v>0</v>
      </c>
      <c r="C39" s="63">
        <f t="shared" si="5"/>
        <v>0</v>
      </c>
      <c r="D39" s="37">
        <f t="shared" si="4"/>
        <v>0</v>
      </c>
      <c r="F39" s="31">
        <v>18.3</v>
      </c>
      <c r="G39" s="32">
        <f t="shared" si="6"/>
        <v>1</v>
      </c>
    </row>
    <row r="40" spans="1:7" x14ac:dyDescent="0.25">
      <c r="A40" s="31">
        <v>18.399999999999999</v>
      </c>
      <c r="B40" s="74">
        <f>'[3]Grades Uni Dijon'!G19</f>
        <v>0</v>
      </c>
      <c r="C40" s="63">
        <f t="shared" si="5"/>
        <v>0</v>
      </c>
      <c r="D40" s="37">
        <f t="shared" si="4"/>
        <v>0</v>
      </c>
      <c r="F40" s="31">
        <v>18.2</v>
      </c>
      <c r="G40" s="32">
        <f t="shared" si="6"/>
        <v>1</v>
      </c>
    </row>
    <row r="41" spans="1:7" x14ac:dyDescent="0.25">
      <c r="A41" s="31">
        <v>18.3</v>
      </c>
      <c r="B41" s="74">
        <f>'[3]Grades Uni Dijon'!G20</f>
        <v>0</v>
      </c>
      <c r="C41" s="63">
        <f t="shared" si="5"/>
        <v>0</v>
      </c>
      <c r="D41" s="37">
        <f t="shared" si="4"/>
        <v>0</v>
      </c>
      <c r="F41" s="31">
        <v>18.100000000000001</v>
      </c>
      <c r="G41" s="32">
        <f t="shared" ref="G41:G72" si="7">INDEX($A$8:$A$17,MATCH(INDEX($C$24:$C$124,MATCH(F41,$A$24:$A$124,0)),$D$7:$D$17,1))</f>
        <v>1</v>
      </c>
    </row>
    <row r="42" spans="1:7" x14ac:dyDescent="0.25">
      <c r="A42" s="31">
        <v>18.2</v>
      </c>
      <c r="B42" s="74">
        <f>'[3]Grades Uni Dijon'!G21</f>
        <v>0</v>
      </c>
      <c r="C42" s="63">
        <f t="shared" si="5"/>
        <v>0</v>
      </c>
      <c r="D42" s="37">
        <f t="shared" si="4"/>
        <v>0</v>
      </c>
      <c r="F42" s="32">
        <v>18</v>
      </c>
      <c r="G42" s="32">
        <f t="shared" si="7"/>
        <v>1</v>
      </c>
    </row>
    <row r="43" spans="1:7" x14ac:dyDescent="0.25">
      <c r="A43" s="31">
        <v>18.100000000000001</v>
      </c>
      <c r="B43" s="74">
        <f>'[3]Grades Uni Dijon'!G22</f>
        <v>0</v>
      </c>
      <c r="C43" s="63">
        <f t="shared" si="5"/>
        <v>0</v>
      </c>
      <c r="D43" s="37">
        <f t="shared" si="4"/>
        <v>0</v>
      </c>
      <c r="F43" s="32">
        <v>17.899999999999999</v>
      </c>
      <c r="G43" s="32">
        <f t="shared" si="7"/>
        <v>1</v>
      </c>
    </row>
    <row r="44" spans="1:7" x14ac:dyDescent="0.25">
      <c r="A44" s="32">
        <v>18</v>
      </c>
      <c r="B44" s="74">
        <f>'[3]Grades Uni Dijon'!G23</f>
        <v>0</v>
      </c>
      <c r="C44" s="63">
        <f t="shared" si="5"/>
        <v>0</v>
      </c>
      <c r="D44" s="37">
        <f t="shared" si="4"/>
        <v>0</v>
      </c>
      <c r="F44" s="32">
        <v>17.8</v>
      </c>
      <c r="G44" s="32">
        <f t="shared" si="7"/>
        <v>1</v>
      </c>
    </row>
    <row r="45" spans="1:7" x14ac:dyDescent="0.25">
      <c r="A45" s="32">
        <v>17.899999999999999</v>
      </c>
      <c r="B45" s="74">
        <f>'[3]Grades Uni Dijon'!G24</f>
        <v>0</v>
      </c>
      <c r="C45" s="63">
        <f t="shared" si="5"/>
        <v>0</v>
      </c>
      <c r="D45" s="37">
        <f t="shared" si="4"/>
        <v>0</v>
      </c>
      <c r="F45" s="32">
        <v>17.7</v>
      </c>
      <c r="G45" s="32">
        <f t="shared" si="7"/>
        <v>1</v>
      </c>
    </row>
    <row r="46" spans="1:7" x14ac:dyDescent="0.25">
      <c r="A46" s="32">
        <v>17.8</v>
      </c>
      <c r="B46" s="74">
        <f>'[3]Grades Uni Dijon'!G25</f>
        <v>0</v>
      </c>
      <c r="C46" s="63">
        <f t="shared" si="5"/>
        <v>0</v>
      </c>
      <c r="D46" s="37">
        <f t="shared" si="4"/>
        <v>0</v>
      </c>
      <c r="F46" s="32">
        <v>17.600000000000001</v>
      </c>
      <c r="G46" s="32">
        <f t="shared" si="7"/>
        <v>1</v>
      </c>
    </row>
    <row r="47" spans="1:7" x14ac:dyDescent="0.25">
      <c r="A47" s="32">
        <v>17.7</v>
      </c>
      <c r="B47" s="74">
        <f>'[3]Grades Uni Dijon'!G26</f>
        <v>0</v>
      </c>
      <c r="C47" s="63">
        <f t="shared" si="5"/>
        <v>0</v>
      </c>
      <c r="D47" s="37">
        <f t="shared" si="4"/>
        <v>0</v>
      </c>
      <c r="F47" s="32">
        <v>17.5</v>
      </c>
      <c r="G47" s="32">
        <f t="shared" si="7"/>
        <v>1</v>
      </c>
    </row>
    <row r="48" spans="1:7" x14ac:dyDescent="0.25">
      <c r="A48" s="36">
        <v>17.600000000000001</v>
      </c>
      <c r="B48" s="74">
        <f>'[3]Grades Uni Dijon'!G27</f>
        <v>0</v>
      </c>
      <c r="C48" s="63">
        <f t="shared" si="5"/>
        <v>0</v>
      </c>
      <c r="D48" s="37">
        <f>B48*100+D47</f>
        <v>0</v>
      </c>
      <c r="F48" s="32">
        <v>17.399999999999999</v>
      </c>
      <c r="G48" s="32">
        <f t="shared" si="7"/>
        <v>1</v>
      </c>
    </row>
    <row r="49" spans="1:8" x14ac:dyDescent="0.25">
      <c r="A49" s="32">
        <v>17.5</v>
      </c>
      <c r="B49" s="74">
        <f>'[3]Grades Uni Dijon'!G28</f>
        <v>0</v>
      </c>
      <c r="C49" s="63">
        <f t="shared" si="5"/>
        <v>0</v>
      </c>
      <c r="D49" s="37">
        <f t="shared" si="4"/>
        <v>0</v>
      </c>
      <c r="E49" s="21"/>
      <c r="F49" s="32">
        <v>17.3</v>
      </c>
      <c r="G49" s="32">
        <f t="shared" si="7"/>
        <v>1</v>
      </c>
      <c r="H49" s="21"/>
    </row>
    <row r="50" spans="1:8" x14ac:dyDescent="0.25">
      <c r="A50" s="32">
        <v>17.399999999999999</v>
      </c>
      <c r="B50" s="74">
        <f>'[3]Grades Uni Dijon'!G29</f>
        <v>0</v>
      </c>
      <c r="C50" s="63">
        <f t="shared" si="5"/>
        <v>0</v>
      </c>
      <c r="D50" s="37">
        <f t="shared" si="4"/>
        <v>0</v>
      </c>
      <c r="F50" s="32">
        <v>17.2</v>
      </c>
      <c r="G50" s="32">
        <f t="shared" si="7"/>
        <v>1</v>
      </c>
      <c r="H50" s="21"/>
    </row>
    <row r="51" spans="1:8" x14ac:dyDescent="0.25">
      <c r="A51" s="32">
        <v>17.3</v>
      </c>
      <c r="B51" s="74">
        <f>'[3]Grades Uni Dijon'!G30</f>
        <v>0</v>
      </c>
      <c r="C51" s="63">
        <f t="shared" si="5"/>
        <v>0</v>
      </c>
      <c r="D51" s="37">
        <f t="shared" si="4"/>
        <v>0</v>
      </c>
      <c r="F51" s="32">
        <v>17.100000000000001</v>
      </c>
      <c r="G51" s="32">
        <f t="shared" si="7"/>
        <v>1</v>
      </c>
      <c r="H51" s="21"/>
    </row>
    <row r="52" spans="1:8" x14ac:dyDescent="0.25">
      <c r="A52" s="32">
        <v>17.2</v>
      </c>
      <c r="B52" s="74">
        <f>'[3]Grades Uni Dijon'!G31</f>
        <v>0</v>
      </c>
      <c r="C52" s="63">
        <f t="shared" si="5"/>
        <v>0</v>
      </c>
      <c r="D52" s="37">
        <f t="shared" si="4"/>
        <v>0</v>
      </c>
      <c r="F52" s="32">
        <v>17</v>
      </c>
      <c r="G52" s="32">
        <f t="shared" si="7"/>
        <v>1</v>
      </c>
      <c r="H52" s="21"/>
    </row>
    <row r="53" spans="1:8" x14ac:dyDescent="0.25">
      <c r="A53" s="38">
        <v>17.100000000000001</v>
      </c>
      <c r="B53" s="75">
        <f>'[3]Grades Uni Dijon'!G32</f>
        <v>0</v>
      </c>
      <c r="C53" s="63">
        <f t="shared" si="5"/>
        <v>0</v>
      </c>
      <c r="D53" s="64">
        <f t="shared" si="4"/>
        <v>0</v>
      </c>
      <c r="F53" s="32">
        <v>16.899999999999999</v>
      </c>
      <c r="G53" s="32">
        <f t="shared" si="7"/>
        <v>1</v>
      </c>
      <c r="H53" s="21"/>
    </row>
    <row r="54" spans="1:8" x14ac:dyDescent="0.25">
      <c r="A54" s="32">
        <v>17</v>
      </c>
      <c r="B54" s="74">
        <f>'[3]Grades Uni Dijon'!G33</f>
        <v>0</v>
      </c>
      <c r="C54" s="63">
        <f t="shared" si="5"/>
        <v>0</v>
      </c>
      <c r="D54" s="37">
        <f t="shared" si="4"/>
        <v>0</v>
      </c>
      <c r="E54" s="21"/>
      <c r="F54" s="32">
        <v>16.8</v>
      </c>
      <c r="G54" s="32">
        <f t="shared" si="7"/>
        <v>1</v>
      </c>
      <c r="H54" s="21"/>
    </row>
    <row r="55" spans="1:8" x14ac:dyDescent="0.25">
      <c r="A55" s="32">
        <v>16.899999999999999</v>
      </c>
      <c r="B55" s="74">
        <f>'[3]Grades Uni Dijon'!G34</f>
        <v>0</v>
      </c>
      <c r="C55" s="63">
        <f t="shared" si="5"/>
        <v>0</v>
      </c>
      <c r="D55" s="37">
        <f t="shared" si="4"/>
        <v>0</v>
      </c>
      <c r="F55" s="32">
        <v>16.7</v>
      </c>
      <c r="G55" s="32">
        <f t="shared" si="7"/>
        <v>1</v>
      </c>
      <c r="H55" s="21"/>
    </row>
    <row r="56" spans="1:8" x14ac:dyDescent="0.25">
      <c r="A56" s="32">
        <v>16.8</v>
      </c>
      <c r="B56" s="74">
        <f>'[3]Grades Uni Dijon'!G35</f>
        <v>0</v>
      </c>
      <c r="C56" s="63">
        <f t="shared" si="5"/>
        <v>0</v>
      </c>
      <c r="D56" s="37">
        <f t="shared" si="4"/>
        <v>0</v>
      </c>
      <c r="F56" s="32">
        <v>16.600000000000001</v>
      </c>
      <c r="G56" s="32">
        <f t="shared" si="7"/>
        <v>1</v>
      </c>
      <c r="H56" s="21"/>
    </row>
    <row r="57" spans="1:8" x14ac:dyDescent="0.25">
      <c r="A57" s="39">
        <v>16.7</v>
      </c>
      <c r="B57" s="76">
        <f>'[3]Grades Uni Dijon'!G36</f>
        <v>1.4084507042253521E-2</v>
      </c>
      <c r="C57" s="65">
        <f t="shared" si="5"/>
        <v>0</v>
      </c>
      <c r="D57" s="40">
        <f t="shared" si="4"/>
        <v>1.4084507042253522</v>
      </c>
      <c r="F57" s="32">
        <v>16.5</v>
      </c>
      <c r="G57" s="32">
        <f t="shared" si="7"/>
        <v>1</v>
      </c>
      <c r="H57" s="41"/>
    </row>
    <row r="58" spans="1:8" x14ac:dyDescent="0.25">
      <c r="A58" s="32">
        <v>16.600000000000001</v>
      </c>
      <c r="B58" s="74">
        <f>'[3]Grades Uni Dijon'!G37</f>
        <v>0</v>
      </c>
      <c r="C58" s="63">
        <f t="shared" si="5"/>
        <v>0</v>
      </c>
      <c r="D58" s="37">
        <f t="shared" si="4"/>
        <v>1.4084507042253522</v>
      </c>
      <c r="F58" s="32">
        <v>16.399999999999999</v>
      </c>
      <c r="G58" s="32">
        <f t="shared" si="7"/>
        <v>1</v>
      </c>
      <c r="H58" s="41"/>
    </row>
    <row r="59" spans="1:8" x14ac:dyDescent="0.25">
      <c r="A59" s="32">
        <v>16.5</v>
      </c>
      <c r="B59" s="74">
        <f>'[3]Grades Uni Dijon'!G38</f>
        <v>0</v>
      </c>
      <c r="C59" s="63">
        <f t="shared" si="5"/>
        <v>0</v>
      </c>
      <c r="D59" s="37">
        <f t="shared" si="4"/>
        <v>1.4084507042253522</v>
      </c>
      <c r="E59" s="21"/>
      <c r="F59" s="32">
        <v>16.3</v>
      </c>
      <c r="G59" s="32">
        <f t="shared" si="7"/>
        <v>1</v>
      </c>
      <c r="H59" s="41"/>
    </row>
    <row r="60" spans="1:8" x14ac:dyDescent="0.25">
      <c r="A60" s="32">
        <v>16.399999999999999</v>
      </c>
      <c r="B60" s="74">
        <f>'[3]Grades Uni Dijon'!G39</f>
        <v>0</v>
      </c>
      <c r="C60" s="63">
        <f t="shared" si="5"/>
        <v>0</v>
      </c>
      <c r="D60" s="37">
        <f t="shared" si="4"/>
        <v>1.4084507042253522</v>
      </c>
      <c r="F60" s="32">
        <v>16.2</v>
      </c>
      <c r="G60" s="32">
        <f t="shared" si="7"/>
        <v>1</v>
      </c>
      <c r="H60" s="41"/>
    </row>
    <row r="61" spans="1:8" x14ac:dyDescent="0.25">
      <c r="A61" s="32">
        <v>16.3</v>
      </c>
      <c r="B61" s="74">
        <f>'[3]Grades Uni Dijon'!G40</f>
        <v>0</v>
      </c>
      <c r="C61" s="63">
        <f t="shared" si="5"/>
        <v>0</v>
      </c>
      <c r="D61" s="37">
        <f t="shared" si="4"/>
        <v>1.4084507042253522</v>
      </c>
      <c r="F61" s="32">
        <v>16.100000000000001</v>
      </c>
      <c r="G61" s="32">
        <f t="shared" si="7"/>
        <v>1</v>
      </c>
      <c r="H61" s="41"/>
    </row>
    <row r="62" spans="1:8" x14ac:dyDescent="0.25">
      <c r="A62" s="32">
        <v>16.2</v>
      </c>
      <c r="B62" s="74">
        <f>'[3]Grades Uni Dijon'!G41</f>
        <v>0</v>
      </c>
      <c r="C62" s="63">
        <f t="shared" si="5"/>
        <v>0</v>
      </c>
      <c r="D62" s="37">
        <f t="shared" si="4"/>
        <v>1.4084507042253522</v>
      </c>
      <c r="F62" s="32">
        <v>16</v>
      </c>
      <c r="G62" s="32">
        <f t="shared" si="7"/>
        <v>1</v>
      </c>
    </row>
    <row r="63" spans="1:8" x14ac:dyDescent="0.25">
      <c r="A63" s="32">
        <v>16.100000000000001</v>
      </c>
      <c r="B63" s="74">
        <f>'[3]Grades Uni Dijon'!G42</f>
        <v>0</v>
      </c>
      <c r="C63" s="63">
        <f t="shared" si="5"/>
        <v>0</v>
      </c>
      <c r="D63" s="37">
        <f t="shared" si="4"/>
        <v>1.4084507042253522</v>
      </c>
      <c r="F63" s="32">
        <v>15.9</v>
      </c>
      <c r="G63" s="32">
        <f t="shared" si="7"/>
        <v>1</v>
      </c>
    </row>
    <row r="64" spans="1:8" x14ac:dyDescent="0.25">
      <c r="A64" s="32">
        <v>16</v>
      </c>
      <c r="B64" s="74">
        <f>'[3]Grades Uni Dijon'!G43</f>
        <v>0</v>
      </c>
      <c r="C64" s="63">
        <f t="shared" si="5"/>
        <v>0</v>
      </c>
      <c r="D64" s="37">
        <f t="shared" si="4"/>
        <v>1.4084507042253522</v>
      </c>
      <c r="E64" s="21"/>
      <c r="F64" s="32">
        <v>15.8</v>
      </c>
      <c r="G64" s="32">
        <f t="shared" si="7"/>
        <v>1</v>
      </c>
    </row>
    <row r="65" spans="1:7" x14ac:dyDescent="0.25">
      <c r="A65" s="32">
        <v>15.9</v>
      </c>
      <c r="B65" s="74">
        <f>'[3]Grades Uni Dijon'!G44</f>
        <v>0</v>
      </c>
      <c r="C65" s="63">
        <f t="shared" si="5"/>
        <v>0</v>
      </c>
      <c r="D65" s="37">
        <f t="shared" si="4"/>
        <v>1.4084507042253522</v>
      </c>
      <c r="F65" s="32">
        <v>15.7</v>
      </c>
      <c r="G65" s="32">
        <f t="shared" si="7"/>
        <v>1</v>
      </c>
    </row>
    <row r="66" spans="1:7" x14ac:dyDescent="0.25">
      <c r="A66" s="32">
        <v>15.8</v>
      </c>
      <c r="B66" s="74">
        <f>'[3]Grades Uni Dijon'!G45</f>
        <v>1.4084507042253521E-2</v>
      </c>
      <c r="C66" s="63">
        <f t="shared" si="5"/>
        <v>1.4184507042253522</v>
      </c>
      <c r="D66" s="37">
        <f t="shared" si="4"/>
        <v>2.8169014084507045</v>
      </c>
      <c r="F66" s="32">
        <v>15.6</v>
      </c>
      <c r="G66" s="32">
        <f t="shared" si="7"/>
        <v>1</v>
      </c>
    </row>
    <row r="67" spans="1:7" x14ac:dyDescent="0.25">
      <c r="A67" s="32">
        <v>15.7</v>
      </c>
      <c r="B67" s="74">
        <f>'[3]Grades Uni Dijon'!G46</f>
        <v>0</v>
      </c>
      <c r="C67" s="63">
        <f t="shared" si="5"/>
        <v>1.4184507042253522</v>
      </c>
      <c r="D67" s="37">
        <f t="shared" si="4"/>
        <v>2.8169014084507045</v>
      </c>
      <c r="F67" s="32">
        <v>15.5</v>
      </c>
      <c r="G67" s="32">
        <f t="shared" si="7"/>
        <v>1</v>
      </c>
    </row>
    <row r="68" spans="1:7" x14ac:dyDescent="0.25">
      <c r="A68" s="32">
        <v>15.6</v>
      </c>
      <c r="B68" s="74">
        <f>'[3]Grades Uni Dijon'!G47</f>
        <v>2.8169014084507043E-2</v>
      </c>
      <c r="C68" s="63">
        <f t="shared" si="5"/>
        <v>2.8269014084507043</v>
      </c>
      <c r="D68" s="37">
        <f t="shared" si="4"/>
        <v>5.6338028169014089</v>
      </c>
      <c r="F68" s="32">
        <v>15.4</v>
      </c>
      <c r="G68" s="32">
        <f t="shared" si="7"/>
        <v>1</v>
      </c>
    </row>
    <row r="69" spans="1:7" x14ac:dyDescent="0.25">
      <c r="A69" s="32">
        <v>15.5</v>
      </c>
      <c r="B69" s="74">
        <f>'[3]Grades Uni Dijon'!G48</f>
        <v>0</v>
      </c>
      <c r="C69" s="63">
        <f t="shared" si="5"/>
        <v>2.8269014084507043</v>
      </c>
      <c r="D69" s="37">
        <f t="shared" si="4"/>
        <v>5.6338028169014089</v>
      </c>
      <c r="E69" s="21"/>
      <c r="F69" s="32">
        <v>15.3</v>
      </c>
      <c r="G69" s="32">
        <f t="shared" si="7"/>
        <v>1</v>
      </c>
    </row>
    <row r="70" spans="1:7" x14ac:dyDescent="0.25">
      <c r="A70" s="32">
        <v>15.4</v>
      </c>
      <c r="B70" s="74">
        <f>'[3]Grades Uni Dijon'!G49</f>
        <v>0</v>
      </c>
      <c r="C70" s="63">
        <f t="shared" si="5"/>
        <v>2.8269014084507043</v>
      </c>
      <c r="D70" s="37">
        <f t="shared" si="4"/>
        <v>5.6338028169014089</v>
      </c>
      <c r="F70" s="32">
        <v>15.2</v>
      </c>
      <c r="G70" s="32">
        <f t="shared" si="7"/>
        <v>1</v>
      </c>
    </row>
    <row r="71" spans="1:7" x14ac:dyDescent="0.25">
      <c r="A71" s="32">
        <v>15.3</v>
      </c>
      <c r="B71" s="74">
        <f>'[3]Grades Uni Dijon'!G50</f>
        <v>0</v>
      </c>
      <c r="C71" s="63">
        <f t="shared" si="5"/>
        <v>2.8269014084507043</v>
      </c>
      <c r="D71" s="37">
        <f t="shared" si="4"/>
        <v>5.6338028169014089</v>
      </c>
      <c r="F71" s="32">
        <v>15.1</v>
      </c>
      <c r="G71" s="32">
        <f t="shared" si="7"/>
        <v>1</v>
      </c>
    </row>
    <row r="72" spans="1:7" x14ac:dyDescent="0.25">
      <c r="A72" s="32">
        <v>15.2</v>
      </c>
      <c r="B72" s="74">
        <f>'[3]Grades Uni Dijon'!G51</f>
        <v>1.4084507042253521E-2</v>
      </c>
      <c r="C72" s="63">
        <f t="shared" si="5"/>
        <v>5.6438028169014087</v>
      </c>
      <c r="D72" s="37">
        <f t="shared" si="4"/>
        <v>7.042253521126761</v>
      </c>
      <c r="F72" s="32">
        <v>15</v>
      </c>
      <c r="G72" s="32">
        <f t="shared" si="7"/>
        <v>1</v>
      </c>
    </row>
    <row r="73" spans="1:7" x14ac:dyDescent="0.25">
      <c r="A73" s="32">
        <v>15.1</v>
      </c>
      <c r="B73" s="74">
        <f>'[3]Grades Uni Dijon'!G52</f>
        <v>2.8169014084507043E-2</v>
      </c>
      <c r="C73" s="63">
        <f t="shared" si="5"/>
        <v>7.0522535211267607</v>
      </c>
      <c r="D73" s="37">
        <f t="shared" si="4"/>
        <v>9.8591549295774659</v>
      </c>
      <c r="F73" s="32">
        <v>14.9</v>
      </c>
      <c r="G73" s="32">
        <f t="shared" ref="G73:G104" si="8">INDEX($A$8:$A$17,MATCH(INDEX($C$24:$C$124,MATCH(F73,$A$24:$A$124,0)),$D$7:$D$17,1))</f>
        <v>1</v>
      </c>
    </row>
    <row r="74" spans="1:7" x14ac:dyDescent="0.25">
      <c r="A74" s="32">
        <v>15</v>
      </c>
      <c r="B74" s="74">
        <f>'[3]Grades Uni Dijon'!G53</f>
        <v>1.4084507042253521E-2</v>
      </c>
      <c r="C74" s="63">
        <f t="shared" si="5"/>
        <v>9.8691549295774657</v>
      </c>
      <c r="D74" s="37">
        <f t="shared" si="4"/>
        <v>11.267605633802818</v>
      </c>
      <c r="E74" s="21"/>
      <c r="F74" s="32">
        <v>14.8</v>
      </c>
      <c r="G74" s="32">
        <f t="shared" si="8"/>
        <v>1</v>
      </c>
    </row>
    <row r="75" spans="1:7" x14ac:dyDescent="0.25">
      <c r="A75" s="32">
        <v>14.9</v>
      </c>
      <c r="B75" s="74">
        <f>'[3]Grades Uni Dijon'!G54</f>
        <v>1.4084507042253521E-2</v>
      </c>
      <c r="C75" s="63">
        <f t="shared" si="5"/>
        <v>11.277605633802818</v>
      </c>
      <c r="D75" s="37">
        <f t="shared" si="4"/>
        <v>12.67605633802817</v>
      </c>
      <c r="F75" s="32">
        <v>14.7</v>
      </c>
      <c r="G75" s="32">
        <f t="shared" si="8"/>
        <v>1.3</v>
      </c>
    </row>
    <row r="76" spans="1:7" x14ac:dyDescent="0.25">
      <c r="A76" s="32">
        <v>14.8</v>
      </c>
      <c r="B76" s="74">
        <f>'[3]Grades Uni Dijon'!G55</f>
        <v>2.8169014084507043E-2</v>
      </c>
      <c r="C76" s="63">
        <f t="shared" si="5"/>
        <v>12.68605633802817</v>
      </c>
      <c r="D76" s="37">
        <f t="shared" si="4"/>
        <v>15.492957746478874</v>
      </c>
      <c r="F76" s="32">
        <v>14.6</v>
      </c>
      <c r="G76" s="32">
        <f t="shared" si="8"/>
        <v>1.3</v>
      </c>
    </row>
    <row r="77" spans="1:7" x14ac:dyDescent="0.25">
      <c r="A77" s="32">
        <v>14.7</v>
      </c>
      <c r="B77" s="74">
        <f>'[3]Grades Uni Dijon'!G56</f>
        <v>1.4084507042253521E-2</v>
      </c>
      <c r="C77" s="63">
        <f t="shared" si="5"/>
        <v>15.502957746478874</v>
      </c>
      <c r="D77" s="37">
        <f t="shared" si="4"/>
        <v>16.901408450704228</v>
      </c>
      <c r="F77" s="32">
        <v>14.5</v>
      </c>
      <c r="G77" s="32">
        <f t="shared" si="8"/>
        <v>1.3</v>
      </c>
    </row>
    <row r="78" spans="1:7" x14ac:dyDescent="0.25">
      <c r="A78" s="32">
        <v>14.6</v>
      </c>
      <c r="B78" s="74">
        <f>'[3]Grades Uni Dijon'!G57</f>
        <v>5.6338028169014086E-2</v>
      </c>
      <c r="C78" s="63">
        <f t="shared" si="5"/>
        <v>16.911408450704229</v>
      </c>
      <c r="D78" s="37">
        <f t="shared" si="4"/>
        <v>22.535211267605636</v>
      </c>
      <c r="F78" s="32">
        <v>14.4</v>
      </c>
      <c r="G78" s="32">
        <f t="shared" si="8"/>
        <v>1.3</v>
      </c>
    </row>
    <row r="79" spans="1:7" x14ac:dyDescent="0.25">
      <c r="A79" s="32">
        <v>14.5</v>
      </c>
      <c r="B79" s="74">
        <f>'[3]Grades Uni Dijon'!G58</f>
        <v>0</v>
      </c>
      <c r="C79" s="63">
        <f t="shared" si="5"/>
        <v>16.911408450704229</v>
      </c>
      <c r="D79" s="37">
        <f t="shared" si="4"/>
        <v>22.535211267605636</v>
      </c>
      <c r="E79" s="21"/>
      <c r="F79" s="32">
        <v>14.3</v>
      </c>
      <c r="G79" s="32">
        <f t="shared" si="8"/>
        <v>1.3</v>
      </c>
    </row>
    <row r="80" spans="1:7" x14ac:dyDescent="0.25">
      <c r="A80" s="32">
        <v>14.4</v>
      </c>
      <c r="B80" s="74">
        <f>'[3]Grades Uni Dijon'!G59</f>
        <v>5.6338028169014086E-2</v>
      </c>
      <c r="C80" s="63">
        <f t="shared" si="5"/>
        <v>22.545211267605637</v>
      </c>
      <c r="D80" s="37">
        <f t="shared" si="4"/>
        <v>28.169014084507044</v>
      </c>
      <c r="F80" s="32">
        <v>14.2</v>
      </c>
      <c r="G80" s="32">
        <f t="shared" si="8"/>
        <v>1.3</v>
      </c>
    </row>
    <row r="81" spans="1:7" x14ac:dyDescent="0.25">
      <c r="A81" s="32">
        <v>14.3</v>
      </c>
      <c r="B81" s="74">
        <f>'[3]Grades Uni Dijon'!G60</f>
        <v>0</v>
      </c>
      <c r="C81" s="63">
        <f t="shared" si="5"/>
        <v>22.545211267605637</v>
      </c>
      <c r="D81" s="37">
        <f t="shared" si="4"/>
        <v>28.169014084507044</v>
      </c>
      <c r="F81" s="32">
        <v>14.1</v>
      </c>
      <c r="G81" s="32">
        <f t="shared" si="8"/>
        <v>1.3</v>
      </c>
    </row>
    <row r="82" spans="1:7" x14ac:dyDescent="0.25">
      <c r="A82" s="32">
        <v>14.2</v>
      </c>
      <c r="B82" s="74">
        <f>'[3]Grades Uni Dijon'!G61</f>
        <v>5.6338028169014086E-2</v>
      </c>
      <c r="C82" s="63">
        <f t="shared" si="5"/>
        <v>28.179014084507045</v>
      </c>
      <c r="D82" s="37">
        <f t="shared" si="4"/>
        <v>33.802816901408455</v>
      </c>
      <c r="F82" s="32">
        <v>14</v>
      </c>
      <c r="G82" s="32">
        <f t="shared" si="8"/>
        <v>1.7</v>
      </c>
    </row>
    <row r="83" spans="1:7" x14ac:dyDescent="0.25">
      <c r="A83" s="32">
        <v>14.1</v>
      </c>
      <c r="B83" s="74">
        <f>'[3]Grades Uni Dijon'!G62</f>
        <v>1.4084507042253521E-2</v>
      </c>
      <c r="C83" s="63">
        <f t="shared" si="5"/>
        <v>33.812816901408453</v>
      </c>
      <c r="D83" s="37">
        <f t="shared" si="4"/>
        <v>35.211267605633807</v>
      </c>
      <c r="F83" s="32">
        <v>13.9</v>
      </c>
      <c r="G83" s="32">
        <f t="shared" si="8"/>
        <v>1.7</v>
      </c>
    </row>
    <row r="84" spans="1:7" x14ac:dyDescent="0.25">
      <c r="A84" s="32">
        <v>14</v>
      </c>
      <c r="B84" s="74">
        <f>'[3]Grades Uni Dijon'!G63</f>
        <v>2.8169014084507043E-2</v>
      </c>
      <c r="C84" s="63">
        <f t="shared" si="5"/>
        <v>35.221267605633805</v>
      </c>
      <c r="D84" s="37">
        <f t="shared" si="4"/>
        <v>38.028169014084511</v>
      </c>
      <c r="E84" s="21"/>
      <c r="F84" s="32">
        <v>13.8</v>
      </c>
      <c r="G84" s="32">
        <f t="shared" si="8"/>
        <v>1.7</v>
      </c>
    </row>
    <row r="85" spans="1:7" x14ac:dyDescent="0.25">
      <c r="A85" s="32">
        <v>13.9</v>
      </c>
      <c r="B85" s="74">
        <f>'[3]Grades Uni Dijon'!G64</f>
        <v>1.4084507042253521E-2</v>
      </c>
      <c r="C85" s="63">
        <f t="shared" si="5"/>
        <v>38.038169014084509</v>
      </c>
      <c r="D85" s="37">
        <f t="shared" si="4"/>
        <v>39.436619718309863</v>
      </c>
      <c r="F85" s="32">
        <v>13.7</v>
      </c>
      <c r="G85" s="32">
        <f t="shared" si="8"/>
        <v>1.7</v>
      </c>
    </row>
    <row r="86" spans="1:7" x14ac:dyDescent="0.25">
      <c r="A86" s="32">
        <v>13.8</v>
      </c>
      <c r="B86" s="74">
        <f>'[3]Grades Uni Dijon'!G65</f>
        <v>5.6338028169014086E-2</v>
      </c>
      <c r="C86" s="63">
        <f t="shared" si="5"/>
        <v>39.446619718309861</v>
      </c>
      <c r="D86" s="37">
        <f t="shared" si="4"/>
        <v>45.070422535211272</v>
      </c>
      <c r="F86" s="32">
        <v>13.6</v>
      </c>
      <c r="G86" s="32">
        <f t="shared" si="8"/>
        <v>1.7</v>
      </c>
    </row>
    <row r="87" spans="1:7" x14ac:dyDescent="0.25">
      <c r="A87" s="32">
        <v>13.7</v>
      </c>
      <c r="B87" s="74">
        <f>'[3]Grades Uni Dijon'!G66</f>
        <v>7.0422535211267609E-2</v>
      </c>
      <c r="C87" s="63">
        <f t="shared" si="5"/>
        <v>45.08042253521127</v>
      </c>
      <c r="D87" s="37">
        <f t="shared" si="4"/>
        <v>52.112676056338032</v>
      </c>
      <c r="F87" s="32">
        <v>13.5</v>
      </c>
      <c r="G87" s="32">
        <f t="shared" si="8"/>
        <v>1.7</v>
      </c>
    </row>
    <row r="88" spans="1:7" x14ac:dyDescent="0.25">
      <c r="A88" s="32">
        <v>13.6</v>
      </c>
      <c r="B88" s="74">
        <f>'[3]Grades Uni Dijon'!G67</f>
        <v>2.8169014084507043E-2</v>
      </c>
      <c r="C88" s="63">
        <f t="shared" si="5"/>
        <v>52.12267605633803</v>
      </c>
      <c r="D88" s="37">
        <f t="shared" ref="D88:D124" si="9">B88*100+D87</f>
        <v>54.929577464788736</v>
      </c>
      <c r="E88" s="22"/>
      <c r="F88" s="32">
        <v>13.4</v>
      </c>
      <c r="G88" s="32">
        <f t="shared" si="8"/>
        <v>2</v>
      </c>
    </row>
    <row r="89" spans="1:7" x14ac:dyDescent="0.25">
      <c r="A89" s="32">
        <v>13.5</v>
      </c>
      <c r="B89" s="74">
        <f>'[3]Grades Uni Dijon'!G68</f>
        <v>0</v>
      </c>
      <c r="C89" s="63">
        <f t="shared" ref="C89:C124" si="10">IF(OR(B89=0,D88=0),C88,D88+0.01)</f>
        <v>52.12267605633803</v>
      </c>
      <c r="D89" s="37">
        <f t="shared" si="9"/>
        <v>54.929577464788736</v>
      </c>
      <c r="E89" s="21"/>
      <c r="F89" s="32">
        <v>13.3</v>
      </c>
      <c r="G89" s="32">
        <f t="shared" si="8"/>
        <v>2</v>
      </c>
    </row>
    <row r="90" spans="1:7" x14ac:dyDescent="0.25">
      <c r="A90" s="32">
        <v>13.4</v>
      </c>
      <c r="B90" s="74">
        <f>'[3]Grades Uni Dijon'!G69</f>
        <v>1.4084507042253521E-2</v>
      </c>
      <c r="C90" s="63">
        <f t="shared" si="10"/>
        <v>54.939577464788734</v>
      </c>
      <c r="D90" s="37">
        <f t="shared" si="9"/>
        <v>56.338028169014088</v>
      </c>
      <c r="F90" s="32">
        <v>13.2</v>
      </c>
      <c r="G90" s="32">
        <f t="shared" si="8"/>
        <v>2</v>
      </c>
    </row>
    <row r="91" spans="1:7" x14ac:dyDescent="0.25">
      <c r="A91" s="32">
        <v>13.3</v>
      </c>
      <c r="B91" s="74">
        <f>'[3]Grades Uni Dijon'!G70</f>
        <v>4.2253521126760563E-2</v>
      </c>
      <c r="C91" s="63">
        <f t="shared" si="10"/>
        <v>56.348028169014086</v>
      </c>
      <c r="D91" s="37">
        <f t="shared" si="9"/>
        <v>60.563380281690144</v>
      </c>
      <c r="F91" s="32">
        <v>13.1</v>
      </c>
      <c r="G91" s="32">
        <f t="shared" si="8"/>
        <v>2</v>
      </c>
    </row>
    <row r="92" spans="1:7" x14ac:dyDescent="0.25">
      <c r="A92" s="32">
        <v>13.2</v>
      </c>
      <c r="B92" s="74">
        <f>'[3]Grades Uni Dijon'!G71</f>
        <v>1.4084507042253521E-2</v>
      </c>
      <c r="C92" s="63">
        <f t="shared" si="10"/>
        <v>60.573380281690142</v>
      </c>
      <c r="D92" s="37">
        <f t="shared" si="9"/>
        <v>61.971830985915496</v>
      </c>
      <c r="F92" s="32">
        <v>13</v>
      </c>
      <c r="G92" s="32">
        <f t="shared" si="8"/>
        <v>2</v>
      </c>
    </row>
    <row r="93" spans="1:7" x14ac:dyDescent="0.25">
      <c r="A93" s="32">
        <v>13.1</v>
      </c>
      <c r="B93" s="74">
        <f>'[3]Grades Uni Dijon'!G72</f>
        <v>1.4084507042253521E-2</v>
      </c>
      <c r="C93" s="63">
        <f t="shared" si="10"/>
        <v>61.981830985915494</v>
      </c>
      <c r="D93" s="37">
        <f t="shared" si="9"/>
        <v>63.380281690140848</v>
      </c>
      <c r="F93" s="32">
        <v>12.9</v>
      </c>
      <c r="G93" s="32">
        <f t="shared" si="8"/>
        <v>2</v>
      </c>
    </row>
    <row r="94" spans="1:7" x14ac:dyDescent="0.25">
      <c r="A94" s="32">
        <v>13</v>
      </c>
      <c r="B94" s="74">
        <f>'[3]Grades Uni Dijon'!G73</f>
        <v>2.8169014084507043E-2</v>
      </c>
      <c r="C94" s="63">
        <f t="shared" si="10"/>
        <v>63.390281690140846</v>
      </c>
      <c r="D94" s="37">
        <f t="shared" si="9"/>
        <v>66.197183098591552</v>
      </c>
      <c r="E94" s="21"/>
      <c r="F94" s="32">
        <v>12.8</v>
      </c>
      <c r="G94" s="32">
        <f t="shared" si="8"/>
        <v>2.2999999999999998</v>
      </c>
    </row>
    <row r="95" spans="1:7" x14ac:dyDescent="0.25">
      <c r="A95" s="32">
        <v>12.9</v>
      </c>
      <c r="B95" s="74">
        <f>'[3]Grades Uni Dijon'!G74</f>
        <v>5.6338028169014086E-2</v>
      </c>
      <c r="C95" s="63">
        <f t="shared" si="10"/>
        <v>66.207183098591557</v>
      </c>
      <c r="D95" s="37">
        <f t="shared" si="9"/>
        <v>71.83098591549296</v>
      </c>
      <c r="F95" s="32">
        <v>12.7</v>
      </c>
      <c r="G95" s="32">
        <f t="shared" si="8"/>
        <v>2.2999999999999998</v>
      </c>
    </row>
    <row r="96" spans="1:7" x14ac:dyDescent="0.25">
      <c r="A96" s="32">
        <v>12.8</v>
      </c>
      <c r="B96" s="74">
        <f>'[3]Grades Uni Dijon'!G75</f>
        <v>1.4084507042253521E-2</v>
      </c>
      <c r="C96" s="63">
        <f t="shared" si="10"/>
        <v>71.840985915492965</v>
      </c>
      <c r="D96" s="37">
        <f t="shared" si="9"/>
        <v>73.239436619718319</v>
      </c>
      <c r="F96" s="32">
        <v>12.6</v>
      </c>
      <c r="G96" s="32">
        <f t="shared" si="8"/>
        <v>2.2999999999999998</v>
      </c>
    </row>
    <row r="97" spans="1:7" x14ac:dyDescent="0.25">
      <c r="A97" s="32">
        <v>12.7</v>
      </c>
      <c r="B97" s="74">
        <f>'[3]Grades Uni Dijon'!G76</f>
        <v>0</v>
      </c>
      <c r="C97" s="63">
        <f t="shared" si="10"/>
        <v>71.840985915492965</v>
      </c>
      <c r="D97" s="37">
        <f t="shared" si="9"/>
        <v>73.239436619718319</v>
      </c>
      <c r="F97" s="32">
        <v>12.5</v>
      </c>
      <c r="G97" s="32">
        <f t="shared" si="8"/>
        <v>2.2999999999999998</v>
      </c>
    </row>
    <row r="98" spans="1:7" x14ac:dyDescent="0.25">
      <c r="A98" s="32">
        <v>12.6</v>
      </c>
      <c r="B98" s="74">
        <f>'[3]Grades Uni Dijon'!G77</f>
        <v>1.4084507042253521E-2</v>
      </c>
      <c r="C98" s="63">
        <f t="shared" si="10"/>
        <v>73.249436619718324</v>
      </c>
      <c r="D98" s="37">
        <f t="shared" si="9"/>
        <v>74.647887323943678</v>
      </c>
      <c r="F98" s="32">
        <v>12.4</v>
      </c>
      <c r="G98" s="32">
        <f t="shared" si="8"/>
        <v>2.2999999999999998</v>
      </c>
    </row>
    <row r="99" spans="1:7" x14ac:dyDescent="0.25">
      <c r="A99" s="32">
        <v>12.5</v>
      </c>
      <c r="B99" s="74">
        <f>'[3]Grades Uni Dijon'!G78</f>
        <v>4.2253521126760563E-2</v>
      </c>
      <c r="C99" s="63">
        <f t="shared" si="10"/>
        <v>74.657887323943683</v>
      </c>
      <c r="D99" s="37">
        <f t="shared" si="9"/>
        <v>78.873239436619741</v>
      </c>
      <c r="E99" s="21"/>
      <c r="F99" s="32">
        <v>12.3</v>
      </c>
      <c r="G99" s="32">
        <f t="shared" si="8"/>
        <v>2.7</v>
      </c>
    </row>
    <row r="100" spans="1:7" x14ac:dyDescent="0.25">
      <c r="A100" s="32">
        <v>12.4</v>
      </c>
      <c r="B100" s="74">
        <f>'[3]Grades Uni Dijon'!G79</f>
        <v>4.2253521126760563E-2</v>
      </c>
      <c r="C100" s="63">
        <f t="shared" si="10"/>
        <v>78.883239436619746</v>
      </c>
      <c r="D100" s="37">
        <f t="shared" si="9"/>
        <v>83.098591549295804</v>
      </c>
      <c r="F100" s="32">
        <v>12.2</v>
      </c>
      <c r="G100" s="32">
        <f t="shared" si="8"/>
        <v>2.7</v>
      </c>
    </row>
    <row r="101" spans="1:7" x14ac:dyDescent="0.25">
      <c r="A101" s="32">
        <v>12.3</v>
      </c>
      <c r="B101" s="74">
        <f>'[3]Grades Uni Dijon'!G80</f>
        <v>1.4084507042253521E-2</v>
      </c>
      <c r="C101" s="63">
        <f t="shared" si="10"/>
        <v>83.108591549295809</v>
      </c>
      <c r="D101" s="37">
        <f t="shared" si="9"/>
        <v>84.507042253521163</v>
      </c>
      <c r="F101" s="32">
        <v>12.1</v>
      </c>
      <c r="G101" s="32">
        <f t="shared" si="8"/>
        <v>3</v>
      </c>
    </row>
    <row r="102" spans="1:7" x14ac:dyDescent="0.25">
      <c r="A102" s="32">
        <v>12.2</v>
      </c>
      <c r="B102" s="74">
        <f>'[3]Grades Uni Dijon'!G81</f>
        <v>5.6338028169014086E-2</v>
      </c>
      <c r="C102" s="63">
        <f t="shared" si="10"/>
        <v>84.517042253521169</v>
      </c>
      <c r="D102" s="37">
        <f t="shared" si="9"/>
        <v>90.140845070422571</v>
      </c>
      <c r="F102" s="32">
        <v>12</v>
      </c>
      <c r="G102" s="32">
        <f t="shared" si="8"/>
        <v>3</v>
      </c>
    </row>
    <row r="103" spans="1:7" x14ac:dyDescent="0.25">
      <c r="A103" s="32">
        <v>12.1</v>
      </c>
      <c r="B103" s="74">
        <f>'[3]Grades Uni Dijon'!G82</f>
        <v>1.4084507042253521E-2</v>
      </c>
      <c r="C103" s="63">
        <f t="shared" si="10"/>
        <v>90.150845070422577</v>
      </c>
      <c r="D103" s="37">
        <f t="shared" si="9"/>
        <v>91.549295774647931</v>
      </c>
      <c r="F103" s="32">
        <v>11.9</v>
      </c>
      <c r="G103" s="32">
        <f t="shared" si="8"/>
        <v>3</v>
      </c>
    </row>
    <row r="104" spans="1:7" x14ac:dyDescent="0.25">
      <c r="A104" s="32">
        <v>12</v>
      </c>
      <c r="B104" s="74">
        <f>'[3]Grades Uni Dijon'!G83</f>
        <v>0</v>
      </c>
      <c r="C104" s="63">
        <f t="shared" si="10"/>
        <v>90.150845070422577</v>
      </c>
      <c r="D104" s="37">
        <f t="shared" si="9"/>
        <v>91.549295774647931</v>
      </c>
      <c r="E104" s="21"/>
      <c r="F104" s="32">
        <v>11.8</v>
      </c>
      <c r="G104" s="32">
        <f t="shared" si="8"/>
        <v>3</v>
      </c>
    </row>
    <row r="105" spans="1:7" x14ac:dyDescent="0.25">
      <c r="A105" s="32">
        <v>11.9</v>
      </c>
      <c r="B105" s="74">
        <f>'[3]Grades Uni Dijon'!G84</f>
        <v>1.4084507042253521E-2</v>
      </c>
      <c r="C105" s="63">
        <f t="shared" si="10"/>
        <v>91.559295774647936</v>
      </c>
      <c r="D105" s="37">
        <f t="shared" si="9"/>
        <v>92.95774647887329</v>
      </c>
      <c r="F105" s="32">
        <v>11.7</v>
      </c>
      <c r="G105" s="32">
        <f t="shared" ref="G105:G122" si="11">INDEX($A$8:$A$17,MATCH(INDEX($C$24:$C$124,MATCH(F105,$A$24:$A$124,0)),$D$7:$D$17,1))</f>
        <v>3</v>
      </c>
    </row>
    <row r="106" spans="1:7" x14ac:dyDescent="0.25">
      <c r="A106" s="32">
        <v>11.8</v>
      </c>
      <c r="B106" s="74">
        <f>'[3]Grades Uni Dijon'!G85</f>
        <v>2.8169014084507043E-2</v>
      </c>
      <c r="C106" s="63">
        <f t="shared" si="10"/>
        <v>92.967746478873295</v>
      </c>
      <c r="D106" s="37">
        <f t="shared" si="9"/>
        <v>95.774647887323994</v>
      </c>
      <c r="F106" s="32">
        <v>11.6</v>
      </c>
      <c r="G106" s="32">
        <f t="shared" si="11"/>
        <v>3</v>
      </c>
    </row>
    <row r="107" spans="1:7" x14ac:dyDescent="0.25">
      <c r="A107" s="32">
        <v>11.7</v>
      </c>
      <c r="B107" s="74">
        <f>'[3]Grades Uni Dijon'!G86</f>
        <v>0</v>
      </c>
      <c r="C107" s="63">
        <f t="shared" si="10"/>
        <v>92.967746478873295</v>
      </c>
      <c r="D107" s="37">
        <f t="shared" si="9"/>
        <v>95.774647887323994</v>
      </c>
      <c r="F107" s="32">
        <v>11.5</v>
      </c>
      <c r="G107" s="32">
        <f t="shared" si="11"/>
        <v>3</v>
      </c>
    </row>
    <row r="108" spans="1:7" x14ac:dyDescent="0.25">
      <c r="A108" s="32">
        <v>11.6</v>
      </c>
      <c r="B108" s="74">
        <f>'[3]Grades Uni Dijon'!G87</f>
        <v>0</v>
      </c>
      <c r="C108" s="63">
        <f t="shared" si="10"/>
        <v>92.967746478873295</v>
      </c>
      <c r="D108" s="37">
        <f t="shared" si="9"/>
        <v>95.774647887323994</v>
      </c>
      <c r="F108" s="32">
        <v>11.4</v>
      </c>
      <c r="G108" s="32">
        <f t="shared" si="11"/>
        <v>3</v>
      </c>
    </row>
    <row r="109" spans="1:7" x14ac:dyDescent="0.25">
      <c r="A109" s="32">
        <v>11.5</v>
      </c>
      <c r="B109" s="74">
        <f>'[3]Grades Uni Dijon'!G88</f>
        <v>0</v>
      </c>
      <c r="C109" s="63">
        <f t="shared" si="10"/>
        <v>92.967746478873295</v>
      </c>
      <c r="D109" s="37">
        <f t="shared" si="9"/>
        <v>95.774647887323994</v>
      </c>
      <c r="E109" s="21"/>
      <c r="F109" s="32">
        <v>11.3</v>
      </c>
      <c r="G109" s="32">
        <f t="shared" si="11"/>
        <v>3</v>
      </c>
    </row>
    <row r="110" spans="1:7" x14ac:dyDescent="0.25">
      <c r="A110" s="32">
        <v>11.4</v>
      </c>
      <c r="B110" s="74">
        <f>'[3]Grades Uni Dijon'!G89</f>
        <v>0</v>
      </c>
      <c r="C110" s="63">
        <f t="shared" si="10"/>
        <v>92.967746478873295</v>
      </c>
      <c r="D110" s="37">
        <f t="shared" si="9"/>
        <v>95.774647887323994</v>
      </c>
      <c r="E110" s="21"/>
      <c r="F110" s="32">
        <v>11.2</v>
      </c>
      <c r="G110" s="32">
        <f t="shared" si="11"/>
        <v>3</v>
      </c>
    </row>
    <row r="111" spans="1:7" x14ac:dyDescent="0.25">
      <c r="A111" s="32">
        <v>11.3</v>
      </c>
      <c r="B111" s="74">
        <f>'[3]Grades Uni Dijon'!G90</f>
        <v>0</v>
      </c>
      <c r="C111" s="63">
        <f t="shared" si="10"/>
        <v>92.967746478873295</v>
      </c>
      <c r="D111" s="37">
        <f t="shared" si="9"/>
        <v>95.774647887323994</v>
      </c>
      <c r="F111" s="32">
        <v>11.1</v>
      </c>
      <c r="G111" s="32">
        <f t="shared" si="11"/>
        <v>3.3</v>
      </c>
    </row>
    <row r="112" spans="1:7" x14ac:dyDescent="0.25">
      <c r="A112" s="32">
        <v>11.2</v>
      </c>
      <c r="B112" s="74">
        <f>'[3]Grades Uni Dijon'!G91</f>
        <v>0</v>
      </c>
      <c r="C112" s="63">
        <f t="shared" si="10"/>
        <v>92.967746478873295</v>
      </c>
      <c r="D112" s="37">
        <f t="shared" si="9"/>
        <v>95.774647887323994</v>
      </c>
      <c r="F112" s="32">
        <v>11</v>
      </c>
      <c r="G112" s="32">
        <f t="shared" si="11"/>
        <v>3.3</v>
      </c>
    </row>
    <row r="113" spans="1:7" x14ac:dyDescent="0.25">
      <c r="A113" s="32">
        <v>11.1</v>
      </c>
      <c r="B113" s="74">
        <f>'[3]Grades Uni Dijon'!G92</f>
        <v>1.4084507042253521E-2</v>
      </c>
      <c r="C113" s="63">
        <f t="shared" si="10"/>
        <v>95.784647887323999</v>
      </c>
      <c r="D113" s="37">
        <f t="shared" si="9"/>
        <v>97.183098591549353</v>
      </c>
      <c r="F113" s="32">
        <v>10.9</v>
      </c>
      <c r="G113" s="32">
        <f t="shared" si="11"/>
        <v>3.7</v>
      </c>
    </row>
    <row r="114" spans="1:7" x14ac:dyDescent="0.25">
      <c r="A114" s="32">
        <v>11</v>
      </c>
      <c r="B114" s="74">
        <f>'[3]Grades Uni Dijon'!G93</f>
        <v>0</v>
      </c>
      <c r="C114" s="63">
        <f t="shared" si="10"/>
        <v>95.784647887323999</v>
      </c>
      <c r="D114" s="37">
        <f t="shared" si="9"/>
        <v>97.183098591549353</v>
      </c>
      <c r="F114" s="32">
        <v>10.8</v>
      </c>
      <c r="G114" s="32">
        <f t="shared" si="11"/>
        <v>3.7</v>
      </c>
    </row>
    <row r="115" spans="1:7" x14ac:dyDescent="0.25">
      <c r="A115" s="32">
        <v>10.9</v>
      </c>
      <c r="B115" s="74">
        <f>'[3]Grades Uni Dijon'!G94</f>
        <v>1.4084507042253521E-2</v>
      </c>
      <c r="C115" s="63">
        <f t="shared" si="10"/>
        <v>97.193098591549358</v>
      </c>
      <c r="D115" s="37">
        <f t="shared" si="9"/>
        <v>98.591549295774712</v>
      </c>
      <c r="F115" s="32">
        <v>10.7</v>
      </c>
      <c r="G115" s="32">
        <f t="shared" si="11"/>
        <v>3.7</v>
      </c>
    </row>
    <row r="116" spans="1:7" x14ac:dyDescent="0.25">
      <c r="A116" s="32">
        <v>10.8</v>
      </c>
      <c r="B116" s="74">
        <f>'[3]Grades Uni Dijon'!G95</f>
        <v>0</v>
      </c>
      <c r="C116" s="63">
        <f t="shared" si="10"/>
        <v>97.193098591549358</v>
      </c>
      <c r="D116" s="37">
        <f t="shared" si="9"/>
        <v>98.591549295774712</v>
      </c>
      <c r="F116" s="32">
        <v>10.6</v>
      </c>
      <c r="G116" s="32">
        <f t="shared" si="11"/>
        <v>3.7</v>
      </c>
    </row>
    <row r="117" spans="1:7" x14ac:dyDescent="0.25">
      <c r="A117" s="32">
        <v>10.7</v>
      </c>
      <c r="B117" s="74">
        <f>'[3]Grades Uni Dijon'!G96</f>
        <v>0</v>
      </c>
      <c r="C117" s="63">
        <f t="shared" si="10"/>
        <v>97.193098591549358</v>
      </c>
      <c r="D117" s="37">
        <f t="shared" si="9"/>
        <v>98.591549295774712</v>
      </c>
      <c r="F117" s="32">
        <v>10.5</v>
      </c>
      <c r="G117" s="32">
        <f t="shared" si="11"/>
        <v>3.7</v>
      </c>
    </row>
    <row r="118" spans="1:7" x14ac:dyDescent="0.25">
      <c r="A118" s="32">
        <v>10.6</v>
      </c>
      <c r="B118" s="74">
        <f>'[3]Grades Uni Dijon'!G97</f>
        <v>0</v>
      </c>
      <c r="C118" s="63">
        <f t="shared" si="10"/>
        <v>97.193098591549358</v>
      </c>
      <c r="D118" s="37">
        <f t="shared" si="9"/>
        <v>98.591549295774712</v>
      </c>
      <c r="F118" s="32">
        <v>10.4</v>
      </c>
      <c r="G118" s="32">
        <f t="shared" si="11"/>
        <v>3.7</v>
      </c>
    </row>
    <row r="119" spans="1:7" x14ac:dyDescent="0.25">
      <c r="A119" s="32">
        <v>10.5</v>
      </c>
      <c r="B119" s="74">
        <f>'[3]Grades Uni Dijon'!G98</f>
        <v>0</v>
      </c>
      <c r="C119" s="63">
        <f t="shared" si="10"/>
        <v>97.193098591549358</v>
      </c>
      <c r="D119" s="37">
        <f t="shared" si="9"/>
        <v>98.591549295774712</v>
      </c>
      <c r="F119" s="32">
        <v>10.3</v>
      </c>
      <c r="G119" s="32">
        <f t="shared" si="11"/>
        <v>3.7</v>
      </c>
    </row>
    <row r="120" spans="1:7" x14ac:dyDescent="0.25">
      <c r="A120" s="32">
        <v>10.4</v>
      </c>
      <c r="B120" s="74">
        <f>'[3]Grades Uni Dijon'!G99</f>
        <v>0</v>
      </c>
      <c r="C120" s="63">
        <f t="shared" si="10"/>
        <v>97.193098591549358</v>
      </c>
      <c r="D120" s="37">
        <f t="shared" si="9"/>
        <v>98.591549295774712</v>
      </c>
      <c r="F120" s="32">
        <v>10.199999999999999</v>
      </c>
      <c r="G120" s="32">
        <f t="shared" si="11"/>
        <v>4</v>
      </c>
    </row>
    <row r="121" spans="1:7" x14ac:dyDescent="0.25">
      <c r="A121" s="32">
        <v>10.3</v>
      </c>
      <c r="B121" s="74">
        <f>'[3]Grades Uni Dijon'!G100</f>
        <v>0</v>
      </c>
      <c r="C121" s="63">
        <f t="shared" si="10"/>
        <v>97.193098591549358</v>
      </c>
      <c r="D121" s="37">
        <f t="shared" si="9"/>
        <v>98.591549295774712</v>
      </c>
      <c r="F121" s="32">
        <v>10.1</v>
      </c>
      <c r="G121" s="32">
        <f t="shared" si="11"/>
        <v>4</v>
      </c>
    </row>
    <row r="122" spans="1:7" x14ac:dyDescent="0.25">
      <c r="A122" s="32">
        <v>10.199999999999999</v>
      </c>
      <c r="B122" s="74">
        <f>'[3]Grades Uni Dijon'!G101</f>
        <v>1.4084507042253521E-2</v>
      </c>
      <c r="C122" s="63">
        <f t="shared" si="10"/>
        <v>98.601549295774717</v>
      </c>
      <c r="D122" s="37">
        <f t="shared" si="9"/>
        <v>100.00000000000007</v>
      </c>
      <c r="F122" s="32">
        <v>10</v>
      </c>
      <c r="G122" s="32">
        <f t="shared" si="11"/>
        <v>4</v>
      </c>
    </row>
    <row r="123" spans="1:7" x14ac:dyDescent="0.25">
      <c r="A123" s="32">
        <v>10.1</v>
      </c>
      <c r="B123" s="74">
        <f>'[3]Grades Uni Dijon'!G102</f>
        <v>0</v>
      </c>
      <c r="C123" s="63">
        <f t="shared" si="10"/>
        <v>98.601549295774717</v>
      </c>
      <c r="D123" s="37">
        <f t="shared" si="9"/>
        <v>100.00000000000007</v>
      </c>
    </row>
    <row r="124" spans="1:7" x14ac:dyDescent="0.25">
      <c r="A124" s="32">
        <v>10</v>
      </c>
      <c r="B124" s="74">
        <f>'[3]Grades Uni Dijon'!G103</f>
        <v>0</v>
      </c>
      <c r="C124" s="63">
        <f t="shared" si="10"/>
        <v>98.601549295774717</v>
      </c>
      <c r="D124" s="37">
        <f t="shared" si="9"/>
        <v>100.00000000000007</v>
      </c>
    </row>
    <row r="125" spans="1:7" x14ac:dyDescent="0.25">
      <c r="A125" s="31"/>
      <c r="B125" s="77">
        <f>SUM(B37:B124)</f>
        <v>0.99999999999999967</v>
      </c>
      <c r="C125" s="62"/>
      <c r="D125" s="66"/>
    </row>
  </sheetData>
  <dataConsolidate/>
  <mergeCells count="3">
    <mergeCell ref="I21:J21"/>
    <mergeCell ref="C5:D5"/>
    <mergeCell ref="C21:D2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3F179-1F38-4B01-9F02-4AC56F202318}">
  <dimension ref="A1:P88"/>
  <sheetViews>
    <sheetView zoomScale="115" zoomScaleNormal="115" workbookViewId="0">
      <selection activeCell="A18" sqref="A18"/>
    </sheetView>
  </sheetViews>
  <sheetFormatPr baseColWidth="10" defaultRowHeight="15" x14ac:dyDescent="0.25"/>
  <cols>
    <col min="1" max="1" width="18.28515625" customWidth="1"/>
    <col min="2" max="2" width="17.42578125" customWidth="1"/>
    <col min="3" max="3" width="11.42578125" customWidth="1"/>
    <col min="4" max="4" width="10.7109375" customWidth="1"/>
    <col min="5" max="5" width="6.140625" customWidth="1"/>
    <col min="7" max="7" width="18.28515625" customWidth="1"/>
    <col min="8" max="8" width="14.42578125" customWidth="1"/>
    <col min="11" max="11" width="16.28515625" customWidth="1"/>
    <col min="13" max="13" width="24.7109375" customWidth="1"/>
    <col min="253" max="253" width="18.28515625" customWidth="1"/>
    <col min="254" max="254" width="17.42578125" customWidth="1"/>
    <col min="255" max="255" width="11.42578125" customWidth="1"/>
    <col min="256" max="256" width="10.7109375" customWidth="1"/>
    <col min="257" max="257" width="6.140625" customWidth="1"/>
    <col min="258" max="258" width="24.140625" customWidth="1"/>
    <col min="259" max="259" width="11.85546875" customWidth="1"/>
    <col min="260" max="260" width="17.7109375" customWidth="1"/>
    <col min="269" max="269" width="24.7109375" customWidth="1"/>
    <col min="509" max="509" width="18.28515625" customWidth="1"/>
    <col min="510" max="510" width="17.42578125" customWidth="1"/>
    <col min="511" max="511" width="11.42578125" customWidth="1"/>
    <col min="512" max="512" width="10.7109375" customWidth="1"/>
    <col min="513" max="513" width="6.140625" customWidth="1"/>
    <col min="514" max="514" width="24.140625" customWidth="1"/>
    <col min="515" max="515" width="11.85546875" customWidth="1"/>
    <col min="516" max="516" width="17.7109375" customWidth="1"/>
    <col min="525" max="525" width="24.7109375" customWidth="1"/>
    <col min="765" max="765" width="18.28515625" customWidth="1"/>
    <col min="766" max="766" width="17.42578125" customWidth="1"/>
    <col min="767" max="767" width="11.42578125" customWidth="1"/>
    <col min="768" max="768" width="10.7109375" customWidth="1"/>
    <col min="769" max="769" width="6.140625" customWidth="1"/>
    <col min="770" max="770" width="24.140625" customWidth="1"/>
    <col min="771" max="771" width="11.85546875" customWidth="1"/>
    <col min="772" max="772" width="17.7109375" customWidth="1"/>
    <col min="781" max="781" width="24.7109375" customWidth="1"/>
    <col min="1021" max="1021" width="18.28515625" customWidth="1"/>
    <col min="1022" max="1022" width="17.42578125" customWidth="1"/>
    <col min="1023" max="1023" width="11.42578125" customWidth="1"/>
    <col min="1024" max="1024" width="10.7109375" customWidth="1"/>
    <col min="1025" max="1025" width="6.140625" customWidth="1"/>
    <col min="1026" max="1026" width="24.140625" customWidth="1"/>
    <col min="1027" max="1027" width="11.85546875" customWidth="1"/>
    <col min="1028" max="1028" width="17.7109375" customWidth="1"/>
    <col min="1037" max="1037" width="24.7109375" customWidth="1"/>
    <col min="1277" max="1277" width="18.28515625" customWidth="1"/>
    <col min="1278" max="1278" width="17.42578125" customWidth="1"/>
    <col min="1279" max="1279" width="11.42578125" customWidth="1"/>
    <col min="1280" max="1280" width="10.7109375" customWidth="1"/>
    <col min="1281" max="1281" width="6.140625" customWidth="1"/>
    <col min="1282" max="1282" width="24.140625" customWidth="1"/>
    <col min="1283" max="1283" width="11.85546875" customWidth="1"/>
    <col min="1284" max="1284" width="17.7109375" customWidth="1"/>
    <col min="1293" max="1293" width="24.7109375" customWidth="1"/>
    <col min="1533" max="1533" width="18.28515625" customWidth="1"/>
    <col min="1534" max="1534" width="17.42578125" customWidth="1"/>
    <col min="1535" max="1535" width="11.42578125" customWidth="1"/>
    <col min="1536" max="1536" width="10.7109375" customWidth="1"/>
    <col min="1537" max="1537" width="6.140625" customWidth="1"/>
    <col min="1538" max="1538" width="24.140625" customWidth="1"/>
    <col min="1539" max="1539" width="11.85546875" customWidth="1"/>
    <col min="1540" max="1540" width="17.7109375" customWidth="1"/>
    <col min="1549" max="1549" width="24.7109375" customWidth="1"/>
    <col min="1789" max="1789" width="18.28515625" customWidth="1"/>
    <col min="1790" max="1790" width="17.42578125" customWidth="1"/>
    <col min="1791" max="1791" width="11.42578125" customWidth="1"/>
    <col min="1792" max="1792" width="10.7109375" customWidth="1"/>
    <col min="1793" max="1793" width="6.140625" customWidth="1"/>
    <col min="1794" max="1794" width="24.140625" customWidth="1"/>
    <col min="1795" max="1795" width="11.85546875" customWidth="1"/>
    <col min="1796" max="1796" width="17.7109375" customWidth="1"/>
    <col min="1805" max="1805" width="24.7109375" customWidth="1"/>
    <col min="2045" max="2045" width="18.28515625" customWidth="1"/>
    <col min="2046" max="2046" width="17.42578125" customWidth="1"/>
    <col min="2047" max="2047" width="11.42578125" customWidth="1"/>
    <col min="2048" max="2048" width="10.7109375" customWidth="1"/>
    <col min="2049" max="2049" width="6.140625" customWidth="1"/>
    <col min="2050" max="2050" width="24.140625" customWidth="1"/>
    <col min="2051" max="2051" width="11.85546875" customWidth="1"/>
    <col min="2052" max="2052" width="17.7109375" customWidth="1"/>
    <col min="2061" max="2061" width="24.7109375" customWidth="1"/>
    <col min="2301" max="2301" width="18.28515625" customWidth="1"/>
    <col min="2302" max="2302" width="17.42578125" customWidth="1"/>
    <col min="2303" max="2303" width="11.42578125" customWidth="1"/>
    <col min="2304" max="2304" width="10.7109375" customWidth="1"/>
    <col min="2305" max="2305" width="6.140625" customWidth="1"/>
    <col min="2306" max="2306" width="24.140625" customWidth="1"/>
    <col min="2307" max="2307" width="11.85546875" customWidth="1"/>
    <col min="2308" max="2308" width="17.7109375" customWidth="1"/>
    <col min="2317" max="2317" width="24.7109375" customWidth="1"/>
    <col min="2557" max="2557" width="18.28515625" customWidth="1"/>
    <col min="2558" max="2558" width="17.42578125" customWidth="1"/>
    <col min="2559" max="2559" width="11.42578125" customWidth="1"/>
    <col min="2560" max="2560" width="10.7109375" customWidth="1"/>
    <col min="2561" max="2561" width="6.140625" customWidth="1"/>
    <col min="2562" max="2562" width="24.140625" customWidth="1"/>
    <col min="2563" max="2563" width="11.85546875" customWidth="1"/>
    <col min="2564" max="2564" width="17.7109375" customWidth="1"/>
    <col min="2573" max="2573" width="24.7109375" customWidth="1"/>
    <col min="2813" max="2813" width="18.28515625" customWidth="1"/>
    <col min="2814" max="2814" width="17.42578125" customWidth="1"/>
    <col min="2815" max="2815" width="11.42578125" customWidth="1"/>
    <col min="2816" max="2816" width="10.7109375" customWidth="1"/>
    <col min="2817" max="2817" width="6.140625" customWidth="1"/>
    <col min="2818" max="2818" width="24.140625" customWidth="1"/>
    <col min="2819" max="2819" width="11.85546875" customWidth="1"/>
    <col min="2820" max="2820" width="17.7109375" customWidth="1"/>
    <col min="2829" max="2829" width="24.7109375" customWidth="1"/>
    <col min="3069" max="3069" width="18.28515625" customWidth="1"/>
    <col min="3070" max="3070" width="17.42578125" customWidth="1"/>
    <col min="3071" max="3071" width="11.42578125" customWidth="1"/>
    <col min="3072" max="3072" width="10.7109375" customWidth="1"/>
    <col min="3073" max="3073" width="6.140625" customWidth="1"/>
    <col min="3074" max="3074" width="24.140625" customWidth="1"/>
    <col min="3075" max="3075" width="11.85546875" customWidth="1"/>
    <col min="3076" max="3076" width="17.7109375" customWidth="1"/>
    <col min="3085" max="3085" width="24.7109375" customWidth="1"/>
    <col min="3325" max="3325" width="18.28515625" customWidth="1"/>
    <col min="3326" max="3326" width="17.42578125" customWidth="1"/>
    <col min="3327" max="3327" width="11.42578125" customWidth="1"/>
    <col min="3328" max="3328" width="10.7109375" customWidth="1"/>
    <col min="3329" max="3329" width="6.140625" customWidth="1"/>
    <col min="3330" max="3330" width="24.140625" customWidth="1"/>
    <col min="3331" max="3331" width="11.85546875" customWidth="1"/>
    <col min="3332" max="3332" width="17.7109375" customWidth="1"/>
    <col min="3341" max="3341" width="24.7109375" customWidth="1"/>
    <col min="3581" max="3581" width="18.28515625" customWidth="1"/>
    <col min="3582" max="3582" width="17.42578125" customWidth="1"/>
    <col min="3583" max="3583" width="11.42578125" customWidth="1"/>
    <col min="3584" max="3584" width="10.7109375" customWidth="1"/>
    <col min="3585" max="3585" width="6.140625" customWidth="1"/>
    <col min="3586" max="3586" width="24.140625" customWidth="1"/>
    <col min="3587" max="3587" width="11.85546875" customWidth="1"/>
    <col min="3588" max="3588" width="17.7109375" customWidth="1"/>
    <col min="3597" max="3597" width="24.7109375" customWidth="1"/>
    <col min="3837" max="3837" width="18.28515625" customWidth="1"/>
    <col min="3838" max="3838" width="17.42578125" customWidth="1"/>
    <col min="3839" max="3839" width="11.42578125" customWidth="1"/>
    <col min="3840" max="3840" width="10.7109375" customWidth="1"/>
    <col min="3841" max="3841" width="6.140625" customWidth="1"/>
    <col min="3842" max="3842" width="24.140625" customWidth="1"/>
    <col min="3843" max="3843" width="11.85546875" customWidth="1"/>
    <col min="3844" max="3844" width="17.7109375" customWidth="1"/>
    <col min="3853" max="3853" width="24.7109375" customWidth="1"/>
    <col min="4093" max="4093" width="18.28515625" customWidth="1"/>
    <col min="4094" max="4094" width="17.42578125" customWidth="1"/>
    <col min="4095" max="4095" width="11.42578125" customWidth="1"/>
    <col min="4096" max="4096" width="10.7109375" customWidth="1"/>
    <col min="4097" max="4097" width="6.140625" customWidth="1"/>
    <col min="4098" max="4098" width="24.140625" customWidth="1"/>
    <col min="4099" max="4099" width="11.85546875" customWidth="1"/>
    <col min="4100" max="4100" width="17.7109375" customWidth="1"/>
    <col min="4109" max="4109" width="24.7109375" customWidth="1"/>
    <col min="4349" max="4349" width="18.28515625" customWidth="1"/>
    <col min="4350" max="4350" width="17.42578125" customWidth="1"/>
    <col min="4351" max="4351" width="11.42578125" customWidth="1"/>
    <col min="4352" max="4352" width="10.7109375" customWidth="1"/>
    <col min="4353" max="4353" width="6.140625" customWidth="1"/>
    <col min="4354" max="4354" width="24.140625" customWidth="1"/>
    <col min="4355" max="4355" width="11.85546875" customWidth="1"/>
    <col min="4356" max="4356" width="17.7109375" customWidth="1"/>
    <col min="4365" max="4365" width="24.7109375" customWidth="1"/>
    <col min="4605" max="4605" width="18.28515625" customWidth="1"/>
    <col min="4606" max="4606" width="17.42578125" customWidth="1"/>
    <col min="4607" max="4607" width="11.42578125" customWidth="1"/>
    <col min="4608" max="4608" width="10.7109375" customWidth="1"/>
    <col min="4609" max="4609" width="6.140625" customWidth="1"/>
    <col min="4610" max="4610" width="24.140625" customWidth="1"/>
    <col min="4611" max="4611" width="11.85546875" customWidth="1"/>
    <col min="4612" max="4612" width="17.7109375" customWidth="1"/>
    <col min="4621" max="4621" width="24.7109375" customWidth="1"/>
    <col min="4861" max="4861" width="18.28515625" customWidth="1"/>
    <col min="4862" max="4862" width="17.42578125" customWidth="1"/>
    <col min="4863" max="4863" width="11.42578125" customWidth="1"/>
    <col min="4864" max="4864" width="10.7109375" customWidth="1"/>
    <col min="4865" max="4865" width="6.140625" customWidth="1"/>
    <col min="4866" max="4866" width="24.140625" customWidth="1"/>
    <col min="4867" max="4867" width="11.85546875" customWidth="1"/>
    <col min="4868" max="4868" width="17.7109375" customWidth="1"/>
    <col min="4877" max="4877" width="24.7109375" customWidth="1"/>
    <col min="5117" max="5117" width="18.28515625" customWidth="1"/>
    <col min="5118" max="5118" width="17.42578125" customWidth="1"/>
    <col min="5119" max="5119" width="11.42578125" customWidth="1"/>
    <col min="5120" max="5120" width="10.7109375" customWidth="1"/>
    <col min="5121" max="5121" width="6.140625" customWidth="1"/>
    <col min="5122" max="5122" width="24.140625" customWidth="1"/>
    <col min="5123" max="5123" width="11.85546875" customWidth="1"/>
    <col min="5124" max="5124" width="17.7109375" customWidth="1"/>
    <col min="5133" max="5133" width="24.7109375" customWidth="1"/>
    <col min="5373" max="5373" width="18.28515625" customWidth="1"/>
    <col min="5374" max="5374" width="17.42578125" customWidth="1"/>
    <col min="5375" max="5375" width="11.42578125" customWidth="1"/>
    <col min="5376" max="5376" width="10.7109375" customWidth="1"/>
    <col min="5377" max="5377" width="6.140625" customWidth="1"/>
    <col min="5378" max="5378" width="24.140625" customWidth="1"/>
    <col min="5379" max="5379" width="11.85546875" customWidth="1"/>
    <col min="5380" max="5380" width="17.7109375" customWidth="1"/>
    <col min="5389" max="5389" width="24.7109375" customWidth="1"/>
    <col min="5629" max="5629" width="18.28515625" customWidth="1"/>
    <col min="5630" max="5630" width="17.42578125" customWidth="1"/>
    <col min="5631" max="5631" width="11.42578125" customWidth="1"/>
    <col min="5632" max="5632" width="10.7109375" customWidth="1"/>
    <col min="5633" max="5633" width="6.140625" customWidth="1"/>
    <col min="5634" max="5634" width="24.140625" customWidth="1"/>
    <col min="5635" max="5635" width="11.85546875" customWidth="1"/>
    <col min="5636" max="5636" width="17.7109375" customWidth="1"/>
    <col min="5645" max="5645" width="24.7109375" customWidth="1"/>
    <col min="5885" max="5885" width="18.28515625" customWidth="1"/>
    <col min="5886" max="5886" width="17.42578125" customWidth="1"/>
    <col min="5887" max="5887" width="11.42578125" customWidth="1"/>
    <col min="5888" max="5888" width="10.7109375" customWidth="1"/>
    <col min="5889" max="5889" width="6.140625" customWidth="1"/>
    <col min="5890" max="5890" width="24.140625" customWidth="1"/>
    <col min="5891" max="5891" width="11.85546875" customWidth="1"/>
    <col min="5892" max="5892" width="17.7109375" customWidth="1"/>
    <col min="5901" max="5901" width="24.7109375" customWidth="1"/>
    <col min="6141" max="6141" width="18.28515625" customWidth="1"/>
    <col min="6142" max="6142" width="17.42578125" customWidth="1"/>
    <col min="6143" max="6143" width="11.42578125" customWidth="1"/>
    <col min="6144" max="6144" width="10.7109375" customWidth="1"/>
    <col min="6145" max="6145" width="6.140625" customWidth="1"/>
    <col min="6146" max="6146" width="24.140625" customWidth="1"/>
    <col min="6147" max="6147" width="11.85546875" customWidth="1"/>
    <col min="6148" max="6148" width="17.7109375" customWidth="1"/>
    <col min="6157" max="6157" width="24.7109375" customWidth="1"/>
    <col min="6397" max="6397" width="18.28515625" customWidth="1"/>
    <col min="6398" max="6398" width="17.42578125" customWidth="1"/>
    <col min="6399" max="6399" width="11.42578125" customWidth="1"/>
    <col min="6400" max="6400" width="10.7109375" customWidth="1"/>
    <col min="6401" max="6401" width="6.140625" customWidth="1"/>
    <col min="6402" max="6402" width="24.140625" customWidth="1"/>
    <col min="6403" max="6403" width="11.85546875" customWidth="1"/>
    <col min="6404" max="6404" width="17.7109375" customWidth="1"/>
    <col min="6413" max="6413" width="24.7109375" customWidth="1"/>
    <col min="6653" max="6653" width="18.28515625" customWidth="1"/>
    <col min="6654" max="6654" width="17.42578125" customWidth="1"/>
    <col min="6655" max="6655" width="11.42578125" customWidth="1"/>
    <col min="6656" max="6656" width="10.7109375" customWidth="1"/>
    <col min="6657" max="6657" width="6.140625" customWidth="1"/>
    <col min="6658" max="6658" width="24.140625" customWidth="1"/>
    <col min="6659" max="6659" width="11.85546875" customWidth="1"/>
    <col min="6660" max="6660" width="17.7109375" customWidth="1"/>
    <col min="6669" max="6669" width="24.7109375" customWidth="1"/>
    <col min="6909" max="6909" width="18.28515625" customWidth="1"/>
    <col min="6910" max="6910" width="17.42578125" customWidth="1"/>
    <col min="6911" max="6911" width="11.42578125" customWidth="1"/>
    <col min="6912" max="6912" width="10.7109375" customWidth="1"/>
    <col min="6913" max="6913" width="6.140625" customWidth="1"/>
    <col min="6914" max="6914" width="24.140625" customWidth="1"/>
    <col min="6915" max="6915" width="11.85546875" customWidth="1"/>
    <col min="6916" max="6916" width="17.7109375" customWidth="1"/>
    <col min="6925" max="6925" width="24.7109375" customWidth="1"/>
    <col min="7165" max="7165" width="18.28515625" customWidth="1"/>
    <col min="7166" max="7166" width="17.42578125" customWidth="1"/>
    <col min="7167" max="7167" width="11.42578125" customWidth="1"/>
    <col min="7168" max="7168" width="10.7109375" customWidth="1"/>
    <col min="7169" max="7169" width="6.140625" customWidth="1"/>
    <col min="7170" max="7170" width="24.140625" customWidth="1"/>
    <col min="7171" max="7171" width="11.85546875" customWidth="1"/>
    <col min="7172" max="7172" width="17.7109375" customWidth="1"/>
    <col min="7181" max="7181" width="24.7109375" customWidth="1"/>
    <col min="7421" max="7421" width="18.28515625" customWidth="1"/>
    <col min="7422" max="7422" width="17.42578125" customWidth="1"/>
    <col min="7423" max="7423" width="11.42578125" customWidth="1"/>
    <col min="7424" max="7424" width="10.7109375" customWidth="1"/>
    <col min="7425" max="7425" width="6.140625" customWidth="1"/>
    <col min="7426" max="7426" width="24.140625" customWidth="1"/>
    <col min="7427" max="7427" width="11.85546875" customWidth="1"/>
    <col min="7428" max="7428" width="17.7109375" customWidth="1"/>
    <col min="7437" max="7437" width="24.7109375" customWidth="1"/>
    <col min="7677" max="7677" width="18.28515625" customWidth="1"/>
    <col min="7678" max="7678" width="17.42578125" customWidth="1"/>
    <col min="7679" max="7679" width="11.42578125" customWidth="1"/>
    <col min="7680" max="7680" width="10.7109375" customWidth="1"/>
    <col min="7681" max="7681" width="6.140625" customWidth="1"/>
    <col min="7682" max="7682" width="24.140625" customWidth="1"/>
    <col min="7683" max="7683" width="11.85546875" customWidth="1"/>
    <col min="7684" max="7684" width="17.7109375" customWidth="1"/>
    <col min="7693" max="7693" width="24.7109375" customWidth="1"/>
    <col min="7933" max="7933" width="18.28515625" customWidth="1"/>
    <col min="7934" max="7934" width="17.42578125" customWidth="1"/>
    <col min="7935" max="7935" width="11.42578125" customWidth="1"/>
    <col min="7936" max="7936" width="10.7109375" customWidth="1"/>
    <col min="7937" max="7937" width="6.140625" customWidth="1"/>
    <col min="7938" max="7938" width="24.140625" customWidth="1"/>
    <col min="7939" max="7939" width="11.85546875" customWidth="1"/>
    <col min="7940" max="7940" width="17.7109375" customWidth="1"/>
    <col min="7949" max="7949" width="24.7109375" customWidth="1"/>
    <col min="8189" max="8189" width="18.28515625" customWidth="1"/>
    <col min="8190" max="8190" width="17.42578125" customWidth="1"/>
    <col min="8191" max="8191" width="11.42578125" customWidth="1"/>
    <col min="8192" max="8192" width="10.7109375" customWidth="1"/>
    <col min="8193" max="8193" width="6.140625" customWidth="1"/>
    <col min="8194" max="8194" width="24.140625" customWidth="1"/>
    <col min="8195" max="8195" width="11.85546875" customWidth="1"/>
    <col min="8196" max="8196" width="17.7109375" customWidth="1"/>
    <col min="8205" max="8205" width="24.7109375" customWidth="1"/>
    <col min="8445" max="8445" width="18.28515625" customWidth="1"/>
    <col min="8446" max="8446" width="17.42578125" customWidth="1"/>
    <col min="8447" max="8447" width="11.42578125" customWidth="1"/>
    <col min="8448" max="8448" width="10.7109375" customWidth="1"/>
    <col min="8449" max="8449" width="6.140625" customWidth="1"/>
    <col min="8450" max="8450" width="24.140625" customWidth="1"/>
    <col min="8451" max="8451" width="11.85546875" customWidth="1"/>
    <col min="8452" max="8452" width="17.7109375" customWidth="1"/>
    <col min="8461" max="8461" width="24.7109375" customWidth="1"/>
    <col min="8701" max="8701" width="18.28515625" customWidth="1"/>
    <col min="8702" max="8702" width="17.42578125" customWidth="1"/>
    <col min="8703" max="8703" width="11.42578125" customWidth="1"/>
    <col min="8704" max="8704" width="10.7109375" customWidth="1"/>
    <col min="8705" max="8705" width="6.140625" customWidth="1"/>
    <col min="8706" max="8706" width="24.140625" customWidth="1"/>
    <col min="8707" max="8707" width="11.85546875" customWidth="1"/>
    <col min="8708" max="8708" width="17.7109375" customWidth="1"/>
    <col min="8717" max="8717" width="24.7109375" customWidth="1"/>
    <col min="8957" max="8957" width="18.28515625" customWidth="1"/>
    <col min="8958" max="8958" width="17.42578125" customWidth="1"/>
    <col min="8959" max="8959" width="11.42578125" customWidth="1"/>
    <col min="8960" max="8960" width="10.7109375" customWidth="1"/>
    <col min="8961" max="8961" width="6.140625" customWidth="1"/>
    <col min="8962" max="8962" width="24.140625" customWidth="1"/>
    <col min="8963" max="8963" width="11.85546875" customWidth="1"/>
    <col min="8964" max="8964" width="17.7109375" customWidth="1"/>
    <col min="8973" max="8973" width="24.7109375" customWidth="1"/>
    <col min="9213" max="9213" width="18.28515625" customWidth="1"/>
    <col min="9214" max="9214" width="17.42578125" customWidth="1"/>
    <col min="9215" max="9215" width="11.42578125" customWidth="1"/>
    <col min="9216" max="9216" width="10.7109375" customWidth="1"/>
    <col min="9217" max="9217" width="6.140625" customWidth="1"/>
    <col min="9218" max="9218" width="24.140625" customWidth="1"/>
    <col min="9219" max="9219" width="11.85546875" customWidth="1"/>
    <col min="9220" max="9220" width="17.7109375" customWidth="1"/>
    <col min="9229" max="9229" width="24.7109375" customWidth="1"/>
    <col min="9469" max="9469" width="18.28515625" customWidth="1"/>
    <col min="9470" max="9470" width="17.42578125" customWidth="1"/>
    <col min="9471" max="9471" width="11.42578125" customWidth="1"/>
    <col min="9472" max="9472" width="10.7109375" customWidth="1"/>
    <col min="9473" max="9473" width="6.140625" customWidth="1"/>
    <col min="9474" max="9474" width="24.140625" customWidth="1"/>
    <col min="9475" max="9475" width="11.85546875" customWidth="1"/>
    <col min="9476" max="9476" width="17.7109375" customWidth="1"/>
    <col min="9485" max="9485" width="24.7109375" customWidth="1"/>
    <col min="9725" max="9725" width="18.28515625" customWidth="1"/>
    <col min="9726" max="9726" width="17.42578125" customWidth="1"/>
    <col min="9727" max="9727" width="11.42578125" customWidth="1"/>
    <col min="9728" max="9728" width="10.7109375" customWidth="1"/>
    <col min="9729" max="9729" width="6.140625" customWidth="1"/>
    <col min="9730" max="9730" width="24.140625" customWidth="1"/>
    <col min="9731" max="9731" width="11.85546875" customWidth="1"/>
    <col min="9732" max="9732" width="17.7109375" customWidth="1"/>
    <col min="9741" max="9741" width="24.7109375" customWidth="1"/>
    <col min="9981" max="9981" width="18.28515625" customWidth="1"/>
    <col min="9982" max="9982" width="17.42578125" customWidth="1"/>
    <col min="9983" max="9983" width="11.42578125" customWidth="1"/>
    <col min="9984" max="9984" width="10.7109375" customWidth="1"/>
    <col min="9985" max="9985" width="6.140625" customWidth="1"/>
    <col min="9986" max="9986" width="24.140625" customWidth="1"/>
    <col min="9987" max="9987" width="11.85546875" customWidth="1"/>
    <col min="9988" max="9988" width="17.7109375" customWidth="1"/>
    <col min="9997" max="9997" width="24.7109375" customWidth="1"/>
    <col min="10237" max="10237" width="18.28515625" customWidth="1"/>
    <col min="10238" max="10238" width="17.42578125" customWidth="1"/>
    <col min="10239" max="10239" width="11.42578125" customWidth="1"/>
    <col min="10240" max="10240" width="10.7109375" customWidth="1"/>
    <col min="10241" max="10241" width="6.140625" customWidth="1"/>
    <col min="10242" max="10242" width="24.140625" customWidth="1"/>
    <col min="10243" max="10243" width="11.85546875" customWidth="1"/>
    <col min="10244" max="10244" width="17.7109375" customWidth="1"/>
    <col min="10253" max="10253" width="24.7109375" customWidth="1"/>
    <col min="10493" max="10493" width="18.28515625" customWidth="1"/>
    <col min="10494" max="10494" width="17.42578125" customWidth="1"/>
    <col min="10495" max="10495" width="11.42578125" customWidth="1"/>
    <col min="10496" max="10496" width="10.7109375" customWidth="1"/>
    <col min="10497" max="10497" width="6.140625" customWidth="1"/>
    <col min="10498" max="10498" width="24.140625" customWidth="1"/>
    <col min="10499" max="10499" width="11.85546875" customWidth="1"/>
    <col min="10500" max="10500" width="17.7109375" customWidth="1"/>
    <col min="10509" max="10509" width="24.7109375" customWidth="1"/>
    <col min="10749" max="10749" width="18.28515625" customWidth="1"/>
    <col min="10750" max="10750" width="17.42578125" customWidth="1"/>
    <col min="10751" max="10751" width="11.42578125" customWidth="1"/>
    <col min="10752" max="10752" width="10.7109375" customWidth="1"/>
    <col min="10753" max="10753" width="6.140625" customWidth="1"/>
    <col min="10754" max="10754" width="24.140625" customWidth="1"/>
    <col min="10755" max="10755" width="11.85546875" customWidth="1"/>
    <col min="10756" max="10756" width="17.7109375" customWidth="1"/>
    <col min="10765" max="10765" width="24.7109375" customWidth="1"/>
    <col min="11005" max="11005" width="18.28515625" customWidth="1"/>
    <col min="11006" max="11006" width="17.42578125" customWidth="1"/>
    <col min="11007" max="11007" width="11.42578125" customWidth="1"/>
    <col min="11008" max="11008" width="10.7109375" customWidth="1"/>
    <col min="11009" max="11009" width="6.140625" customWidth="1"/>
    <col min="11010" max="11010" width="24.140625" customWidth="1"/>
    <col min="11011" max="11011" width="11.85546875" customWidth="1"/>
    <col min="11012" max="11012" width="17.7109375" customWidth="1"/>
    <col min="11021" max="11021" width="24.7109375" customWidth="1"/>
    <col min="11261" max="11261" width="18.28515625" customWidth="1"/>
    <col min="11262" max="11262" width="17.42578125" customWidth="1"/>
    <col min="11263" max="11263" width="11.42578125" customWidth="1"/>
    <col min="11264" max="11264" width="10.7109375" customWidth="1"/>
    <col min="11265" max="11265" width="6.140625" customWidth="1"/>
    <col min="11266" max="11266" width="24.140625" customWidth="1"/>
    <col min="11267" max="11267" width="11.85546875" customWidth="1"/>
    <col min="11268" max="11268" width="17.7109375" customWidth="1"/>
    <col min="11277" max="11277" width="24.7109375" customWidth="1"/>
    <col min="11517" max="11517" width="18.28515625" customWidth="1"/>
    <col min="11518" max="11518" width="17.42578125" customWidth="1"/>
    <col min="11519" max="11519" width="11.42578125" customWidth="1"/>
    <col min="11520" max="11520" width="10.7109375" customWidth="1"/>
    <col min="11521" max="11521" width="6.140625" customWidth="1"/>
    <col min="11522" max="11522" width="24.140625" customWidth="1"/>
    <col min="11523" max="11523" width="11.85546875" customWidth="1"/>
    <col min="11524" max="11524" width="17.7109375" customWidth="1"/>
    <col min="11533" max="11533" width="24.7109375" customWidth="1"/>
    <col min="11773" max="11773" width="18.28515625" customWidth="1"/>
    <col min="11774" max="11774" width="17.42578125" customWidth="1"/>
    <col min="11775" max="11775" width="11.42578125" customWidth="1"/>
    <col min="11776" max="11776" width="10.7109375" customWidth="1"/>
    <col min="11777" max="11777" width="6.140625" customWidth="1"/>
    <col min="11778" max="11778" width="24.140625" customWidth="1"/>
    <col min="11779" max="11779" width="11.85546875" customWidth="1"/>
    <col min="11780" max="11780" width="17.7109375" customWidth="1"/>
    <col min="11789" max="11789" width="24.7109375" customWidth="1"/>
    <col min="12029" max="12029" width="18.28515625" customWidth="1"/>
    <col min="12030" max="12030" width="17.42578125" customWidth="1"/>
    <col min="12031" max="12031" width="11.42578125" customWidth="1"/>
    <col min="12032" max="12032" width="10.7109375" customWidth="1"/>
    <col min="12033" max="12033" width="6.140625" customWidth="1"/>
    <col min="12034" max="12034" width="24.140625" customWidth="1"/>
    <col min="12035" max="12035" width="11.85546875" customWidth="1"/>
    <col min="12036" max="12036" width="17.7109375" customWidth="1"/>
    <col min="12045" max="12045" width="24.7109375" customWidth="1"/>
    <col min="12285" max="12285" width="18.28515625" customWidth="1"/>
    <col min="12286" max="12286" width="17.42578125" customWidth="1"/>
    <col min="12287" max="12287" width="11.42578125" customWidth="1"/>
    <col min="12288" max="12288" width="10.7109375" customWidth="1"/>
    <col min="12289" max="12289" width="6.140625" customWidth="1"/>
    <col min="12290" max="12290" width="24.140625" customWidth="1"/>
    <col min="12291" max="12291" width="11.85546875" customWidth="1"/>
    <col min="12292" max="12292" width="17.7109375" customWidth="1"/>
    <col min="12301" max="12301" width="24.7109375" customWidth="1"/>
    <col min="12541" max="12541" width="18.28515625" customWidth="1"/>
    <col min="12542" max="12542" width="17.42578125" customWidth="1"/>
    <col min="12543" max="12543" width="11.42578125" customWidth="1"/>
    <col min="12544" max="12544" width="10.7109375" customWidth="1"/>
    <col min="12545" max="12545" width="6.140625" customWidth="1"/>
    <col min="12546" max="12546" width="24.140625" customWidth="1"/>
    <col min="12547" max="12547" width="11.85546875" customWidth="1"/>
    <col min="12548" max="12548" width="17.7109375" customWidth="1"/>
    <col min="12557" max="12557" width="24.7109375" customWidth="1"/>
    <col min="12797" max="12797" width="18.28515625" customWidth="1"/>
    <col min="12798" max="12798" width="17.42578125" customWidth="1"/>
    <col min="12799" max="12799" width="11.42578125" customWidth="1"/>
    <col min="12800" max="12800" width="10.7109375" customWidth="1"/>
    <col min="12801" max="12801" width="6.140625" customWidth="1"/>
    <col min="12802" max="12802" width="24.140625" customWidth="1"/>
    <col min="12803" max="12803" width="11.85546875" customWidth="1"/>
    <col min="12804" max="12804" width="17.7109375" customWidth="1"/>
    <col min="12813" max="12813" width="24.7109375" customWidth="1"/>
    <col min="13053" max="13053" width="18.28515625" customWidth="1"/>
    <col min="13054" max="13054" width="17.42578125" customWidth="1"/>
    <col min="13055" max="13055" width="11.42578125" customWidth="1"/>
    <col min="13056" max="13056" width="10.7109375" customWidth="1"/>
    <col min="13057" max="13057" width="6.140625" customWidth="1"/>
    <col min="13058" max="13058" width="24.140625" customWidth="1"/>
    <col min="13059" max="13059" width="11.85546875" customWidth="1"/>
    <col min="13060" max="13060" width="17.7109375" customWidth="1"/>
    <col min="13069" max="13069" width="24.7109375" customWidth="1"/>
    <col min="13309" max="13309" width="18.28515625" customWidth="1"/>
    <col min="13310" max="13310" width="17.42578125" customWidth="1"/>
    <col min="13311" max="13311" width="11.42578125" customWidth="1"/>
    <col min="13312" max="13312" width="10.7109375" customWidth="1"/>
    <col min="13313" max="13313" width="6.140625" customWidth="1"/>
    <col min="13314" max="13314" width="24.140625" customWidth="1"/>
    <col min="13315" max="13315" width="11.85546875" customWidth="1"/>
    <col min="13316" max="13316" width="17.7109375" customWidth="1"/>
    <col min="13325" max="13325" width="24.7109375" customWidth="1"/>
    <col min="13565" max="13565" width="18.28515625" customWidth="1"/>
    <col min="13566" max="13566" width="17.42578125" customWidth="1"/>
    <col min="13567" max="13567" width="11.42578125" customWidth="1"/>
    <col min="13568" max="13568" width="10.7109375" customWidth="1"/>
    <col min="13569" max="13569" width="6.140625" customWidth="1"/>
    <col min="13570" max="13570" width="24.140625" customWidth="1"/>
    <col min="13571" max="13571" width="11.85546875" customWidth="1"/>
    <col min="13572" max="13572" width="17.7109375" customWidth="1"/>
    <col min="13581" max="13581" width="24.7109375" customWidth="1"/>
    <col min="13821" max="13821" width="18.28515625" customWidth="1"/>
    <col min="13822" max="13822" width="17.42578125" customWidth="1"/>
    <col min="13823" max="13823" width="11.42578125" customWidth="1"/>
    <col min="13824" max="13824" width="10.7109375" customWidth="1"/>
    <col min="13825" max="13825" width="6.140625" customWidth="1"/>
    <col min="13826" max="13826" width="24.140625" customWidth="1"/>
    <col min="13827" max="13827" width="11.85546875" customWidth="1"/>
    <col min="13828" max="13828" width="17.7109375" customWidth="1"/>
    <col min="13837" max="13837" width="24.7109375" customWidth="1"/>
    <col min="14077" max="14077" width="18.28515625" customWidth="1"/>
    <col min="14078" max="14078" width="17.42578125" customWidth="1"/>
    <col min="14079" max="14079" width="11.42578125" customWidth="1"/>
    <col min="14080" max="14080" width="10.7109375" customWidth="1"/>
    <col min="14081" max="14081" width="6.140625" customWidth="1"/>
    <col min="14082" max="14082" width="24.140625" customWidth="1"/>
    <col min="14083" max="14083" width="11.85546875" customWidth="1"/>
    <col min="14084" max="14084" width="17.7109375" customWidth="1"/>
    <col min="14093" max="14093" width="24.7109375" customWidth="1"/>
    <col min="14333" max="14333" width="18.28515625" customWidth="1"/>
    <col min="14334" max="14334" width="17.42578125" customWidth="1"/>
    <col min="14335" max="14335" width="11.42578125" customWidth="1"/>
    <col min="14336" max="14336" width="10.7109375" customWidth="1"/>
    <col min="14337" max="14337" width="6.140625" customWidth="1"/>
    <col min="14338" max="14338" width="24.140625" customWidth="1"/>
    <col min="14339" max="14339" width="11.85546875" customWidth="1"/>
    <col min="14340" max="14340" width="17.7109375" customWidth="1"/>
    <col min="14349" max="14349" width="24.7109375" customWidth="1"/>
    <col min="14589" max="14589" width="18.28515625" customWidth="1"/>
    <col min="14590" max="14590" width="17.42578125" customWidth="1"/>
    <col min="14591" max="14591" width="11.42578125" customWidth="1"/>
    <col min="14592" max="14592" width="10.7109375" customWidth="1"/>
    <col min="14593" max="14593" width="6.140625" customWidth="1"/>
    <col min="14594" max="14594" width="24.140625" customWidth="1"/>
    <col min="14595" max="14595" width="11.85546875" customWidth="1"/>
    <col min="14596" max="14596" width="17.7109375" customWidth="1"/>
    <col min="14605" max="14605" width="24.7109375" customWidth="1"/>
    <col min="14845" max="14845" width="18.28515625" customWidth="1"/>
    <col min="14846" max="14846" width="17.42578125" customWidth="1"/>
    <col min="14847" max="14847" width="11.42578125" customWidth="1"/>
    <col min="14848" max="14848" width="10.7109375" customWidth="1"/>
    <col min="14849" max="14849" width="6.140625" customWidth="1"/>
    <col min="14850" max="14850" width="24.140625" customWidth="1"/>
    <col min="14851" max="14851" width="11.85546875" customWidth="1"/>
    <col min="14852" max="14852" width="17.7109375" customWidth="1"/>
    <col min="14861" max="14861" width="24.7109375" customWidth="1"/>
    <col min="15101" max="15101" width="18.28515625" customWidth="1"/>
    <col min="15102" max="15102" width="17.42578125" customWidth="1"/>
    <col min="15103" max="15103" width="11.42578125" customWidth="1"/>
    <col min="15104" max="15104" width="10.7109375" customWidth="1"/>
    <col min="15105" max="15105" width="6.140625" customWidth="1"/>
    <col min="15106" max="15106" width="24.140625" customWidth="1"/>
    <col min="15107" max="15107" width="11.85546875" customWidth="1"/>
    <col min="15108" max="15108" width="17.7109375" customWidth="1"/>
    <col min="15117" max="15117" width="24.7109375" customWidth="1"/>
    <col min="15357" max="15357" width="18.28515625" customWidth="1"/>
    <col min="15358" max="15358" width="17.42578125" customWidth="1"/>
    <col min="15359" max="15359" width="11.42578125" customWidth="1"/>
    <col min="15360" max="15360" width="10.7109375" customWidth="1"/>
    <col min="15361" max="15361" width="6.140625" customWidth="1"/>
    <col min="15362" max="15362" width="24.140625" customWidth="1"/>
    <col min="15363" max="15363" width="11.85546875" customWidth="1"/>
    <col min="15364" max="15364" width="17.7109375" customWidth="1"/>
    <col min="15373" max="15373" width="24.7109375" customWidth="1"/>
    <col min="15613" max="15613" width="18.28515625" customWidth="1"/>
    <col min="15614" max="15614" width="17.42578125" customWidth="1"/>
    <col min="15615" max="15615" width="11.42578125" customWidth="1"/>
    <col min="15616" max="15616" width="10.7109375" customWidth="1"/>
    <col min="15617" max="15617" width="6.140625" customWidth="1"/>
    <col min="15618" max="15618" width="24.140625" customWidth="1"/>
    <col min="15619" max="15619" width="11.85546875" customWidth="1"/>
    <col min="15620" max="15620" width="17.7109375" customWidth="1"/>
    <col min="15629" max="15629" width="24.7109375" customWidth="1"/>
    <col min="15869" max="15869" width="18.28515625" customWidth="1"/>
    <col min="15870" max="15870" width="17.42578125" customWidth="1"/>
    <col min="15871" max="15871" width="11.42578125" customWidth="1"/>
    <col min="15872" max="15872" width="10.7109375" customWidth="1"/>
    <col min="15873" max="15873" width="6.140625" customWidth="1"/>
    <col min="15874" max="15874" width="24.140625" customWidth="1"/>
    <col min="15875" max="15875" width="11.85546875" customWidth="1"/>
    <col min="15876" max="15876" width="17.7109375" customWidth="1"/>
    <col min="15885" max="15885" width="24.7109375" customWidth="1"/>
    <col min="16125" max="16125" width="18.28515625" customWidth="1"/>
    <col min="16126" max="16126" width="17.42578125" customWidth="1"/>
    <col min="16127" max="16127" width="11.42578125" customWidth="1"/>
    <col min="16128" max="16128" width="10.7109375" customWidth="1"/>
    <col min="16129" max="16129" width="6.140625" customWidth="1"/>
    <col min="16130" max="16130" width="24.140625" customWidth="1"/>
    <col min="16131" max="16131" width="11.85546875" customWidth="1"/>
    <col min="16132" max="16132" width="17.7109375" customWidth="1"/>
    <col min="16141" max="16141" width="24.7109375" customWidth="1"/>
  </cols>
  <sheetData>
    <row r="1" spans="1:9" x14ac:dyDescent="0.25">
      <c r="A1" s="1" t="s">
        <v>33</v>
      </c>
    </row>
    <row r="2" spans="1:9" x14ac:dyDescent="0.25">
      <c r="A2" t="s">
        <v>40</v>
      </c>
    </row>
    <row r="5" spans="1:9" ht="13.5" customHeight="1" x14ac:dyDescent="0.25">
      <c r="A5" s="82" t="s">
        <v>41</v>
      </c>
      <c r="B5" s="83"/>
      <c r="C5" s="83"/>
      <c r="D5" s="83"/>
    </row>
    <row r="6" spans="1:9" ht="30" x14ac:dyDescent="0.25">
      <c r="A6" s="84" t="s">
        <v>2</v>
      </c>
      <c r="B6" s="85" t="s">
        <v>3</v>
      </c>
      <c r="C6" s="172" t="s">
        <v>4</v>
      </c>
      <c r="D6" s="173"/>
      <c r="F6" s="96" t="s">
        <v>35</v>
      </c>
      <c r="G6" s="96" t="s">
        <v>38</v>
      </c>
      <c r="I6" s="4"/>
    </row>
    <row r="7" spans="1:9" ht="43.5" customHeight="1" x14ac:dyDescent="0.25">
      <c r="A7" s="86"/>
      <c r="B7" s="87"/>
      <c r="C7" s="88" t="s">
        <v>8</v>
      </c>
      <c r="D7" s="89" t="s">
        <v>6</v>
      </c>
      <c r="E7" s="29"/>
      <c r="F7" s="133">
        <f t="shared" ref="F7:F12" si="0">A9</f>
        <v>10</v>
      </c>
      <c r="G7" s="133" t="str">
        <f t="shared" ref="G7:G12" si="1">INDEX($A$22:$A$26,MATCH(INDEX($C$9:$C$14,MATCH(F7,$A$9:$A$14,0)),$D$21:$D$26,1))</f>
        <v>A</v>
      </c>
      <c r="I7" s="9"/>
    </row>
    <row r="8" spans="1:9" x14ac:dyDescent="0.25">
      <c r="A8" s="130"/>
      <c r="B8" s="131"/>
      <c r="C8" s="134"/>
      <c r="D8" s="135">
        <v>0</v>
      </c>
      <c r="E8" s="8"/>
      <c r="F8" s="133">
        <f t="shared" si="0"/>
        <v>9</v>
      </c>
      <c r="G8" s="133" t="str">
        <f t="shared" si="1"/>
        <v>B</v>
      </c>
      <c r="I8" s="4"/>
    </row>
    <row r="9" spans="1:9" x14ac:dyDescent="0.25">
      <c r="A9" s="132">
        <v>10</v>
      </c>
      <c r="B9" s="93">
        <f>'[2]overview 2'!C4</f>
        <v>43.75</v>
      </c>
      <c r="C9" s="136">
        <v>0</v>
      </c>
      <c r="D9" s="137">
        <f>TRUNC(B9,2)</f>
        <v>43.75</v>
      </c>
      <c r="F9" s="133">
        <f t="shared" si="0"/>
        <v>8</v>
      </c>
      <c r="G9" s="133" t="str">
        <f t="shared" si="1"/>
        <v>C</v>
      </c>
      <c r="I9" s="4"/>
    </row>
    <row r="10" spans="1:9" x14ac:dyDescent="0.25">
      <c r="A10" s="132">
        <v>9</v>
      </c>
      <c r="B10" s="93">
        <f>'[2]overview 2'!C5</f>
        <v>31.25</v>
      </c>
      <c r="C10" s="138">
        <f>D9+0.01</f>
        <v>43.76</v>
      </c>
      <c r="D10" s="139">
        <f>TRUNC(SUM($B$9:B10),2)</f>
        <v>75</v>
      </c>
      <c r="F10" s="133">
        <f t="shared" si="0"/>
        <v>7</v>
      </c>
      <c r="G10" s="133" t="str">
        <f t="shared" si="1"/>
        <v>D</v>
      </c>
      <c r="I10" s="4"/>
    </row>
    <row r="11" spans="1:9" x14ac:dyDescent="0.25">
      <c r="A11" s="132">
        <v>8</v>
      </c>
      <c r="B11" s="93">
        <f>'[2]overview 2'!C6</f>
        <v>15.767045454545455</v>
      </c>
      <c r="C11" s="138">
        <f>D10+0.01</f>
        <v>75.010000000000005</v>
      </c>
      <c r="D11" s="139">
        <f>TRUNC(SUM($B$9:B11),2)</f>
        <v>90.76</v>
      </c>
      <c r="F11" s="133">
        <f t="shared" si="0"/>
        <v>6</v>
      </c>
      <c r="G11" s="133" t="str">
        <f t="shared" si="1"/>
        <v>E</v>
      </c>
      <c r="I11" s="4"/>
    </row>
    <row r="12" spans="1:9" x14ac:dyDescent="0.25">
      <c r="A12" s="132">
        <v>7</v>
      </c>
      <c r="B12" s="93">
        <f>'[2]overview 2'!C7</f>
        <v>7.2443181818181825</v>
      </c>
      <c r="C12" s="138">
        <f t="shared" ref="C12:C14" si="2">D11+0.01</f>
        <v>90.77000000000001</v>
      </c>
      <c r="D12" s="139">
        <f>TRUNC(SUM($B$9:B12),2)</f>
        <v>98.01</v>
      </c>
      <c r="F12" s="133">
        <f t="shared" si="0"/>
        <v>5</v>
      </c>
      <c r="G12" s="133" t="str">
        <f t="shared" si="1"/>
        <v>E</v>
      </c>
      <c r="I12" s="4"/>
    </row>
    <row r="13" spans="1:9" x14ac:dyDescent="0.25">
      <c r="A13" s="132">
        <v>6</v>
      </c>
      <c r="B13" s="93">
        <f>'[2]overview 2'!C8</f>
        <v>1.8465909090909092</v>
      </c>
      <c r="C13" s="138">
        <f t="shared" si="2"/>
        <v>98.02000000000001</v>
      </c>
      <c r="D13" s="139">
        <f>TRUNC(SUM($B$9:B13),2)</f>
        <v>99.85</v>
      </c>
      <c r="G13" s="4"/>
    </row>
    <row r="14" spans="1:9" x14ac:dyDescent="0.25">
      <c r="A14" s="132">
        <v>5</v>
      </c>
      <c r="B14" s="93">
        <f>'[2]overview 2'!C9</f>
        <v>0.14204545454545456</v>
      </c>
      <c r="C14" s="138">
        <f t="shared" si="2"/>
        <v>99.86</v>
      </c>
      <c r="D14" s="139">
        <f>TRUNC(SUM($B$9:B14),2)</f>
        <v>100</v>
      </c>
      <c r="G14" s="4"/>
    </row>
    <row r="18" spans="1:12" x14ac:dyDescent="0.25">
      <c r="A18" s="105" t="s">
        <v>45</v>
      </c>
      <c r="B18" s="105"/>
      <c r="C18" s="106"/>
      <c r="D18" s="106"/>
    </row>
    <row r="19" spans="1:12" ht="30" x14ac:dyDescent="0.25">
      <c r="A19" s="107" t="s">
        <v>2</v>
      </c>
      <c r="B19" s="108" t="s">
        <v>3</v>
      </c>
      <c r="C19" s="170" t="s">
        <v>4</v>
      </c>
      <c r="D19" s="171"/>
      <c r="E19" s="8"/>
      <c r="F19" s="129" t="s">
        <v>39</v>
      </c>
      <c r="G19" s="117" t="s">
        <v>36</v>
      </c>
    </row>
    <row r="20" spans="1:12" x14ac:dyDescent="0.25">
      <c r="A20" s="109"/>
      <c r="B20" s="110"/>
      <c r="C20" s="111" t="s">
        <v>8</v>
      </c>
      <c r="D20" s="112" t="s">
        <v>9</v>
      </c>
      <c r="E20" s="8"/>
      <c r="F20" s="119" t="str">
        <f t="shared" ref="F20:F24" si="3">A22</f>
        <v>A</v>
      </c>
      <c r="G20" s="119">
        <f>INDEX($A$9:$A$14,MATCH(INDEX($C$22:$C$26,MATCH(F20,$A$22:$A$26,0)),$D$8:$D$14,1))</f>
        <v>10</v>
      </c>
    </row>
    <row r="21" spans="1:12" x14ac:dyDescent="0.25">
      <c r="A21" s="113"/>
      <c r="B21" s="114"/>
      <c r="C21" s="140"/>
      <c r="D21" s="141">
        <v>0</v>
      </c>
      <c r="F21" s="119" t="str">
        <f t="shared" si="3"/>
        <v>B</v>
      </c>
      <c r="G21" s="119">
        <f>INDEX($A$9:$A$14,MATCH(INDEX($C$22:$C$26,MATCH(F21,$A$22:$A$26,0)),$D$8:$D$14,1))</f>
        <v>10</v>
      </c>
      <c r="L21" s="1"/>
    </row>
    <row r="22" spans="1:12" x14ac:dyDescent="0.25">
      <c r="A22" s="128" t="s">
        <v>28</v>
      </c>
      <c r="B22" s="116">
        <f>'[2]overview 2'!D4</f>
        <v>23.52941176470588</v>
      </c>
      <c r="C22" s="122">
        <v>0</v>
      </c>
      <c r="D22" s="123">
        <f>B22</f>
        <v>23.52941176470588</v>
      </c>
      <c r="F22" s="119" t="str">
        <f t="shared" si="3"/>
        <v>C</v>
      </c>
      <c r="G22" s="119">
        <f>INDEX($A$9:$A$14,MATCH(INDEX($C$22:$C$26,MATCH(F22,$A$22:$A$26,0)),$D$8:$D$14,1))</f>
        <v>9</v>
      </c>
      <c r="H22" s="23"/>
      <c r="I22" s="23"/>
      <c r="J22" s="23"/>
      <c r="K22" s="23"/>
      <c r="L22" s="24"/>
    </row>
    <row r="23" spans="1:12" x14ac:dyDescent="0.25">
      <c r="A23" s="128" t="s">
        <v>29</v>
      </c>
      <c r="B23" s="116">
        <f>'[2]overview 2'!D5</f>
        <v>35.294117647058826</v>
      </c>
      <c r="C23" s="122">
        <f>D22+0.01</f>
        <v>23.539411764705882</v>
      </c>
      <c r="D23" s="123">
        <f>D22+B23</f>
        <v>58.82352941176471</v>
      </c>
      <c r="F23" s="119" t="str">
        <f t="shared" si="3"/>
        <v>D</v>
      </c>
      <c r="G23" s="119">
        <f>INDEX($A$9:$A$14,MATCH(INDEX($C$22:$C$26,MATCH(F23,$A$22:$A$26,0)),$D$8:$D$14,1))</f>
        <v>8</v>
      </c>
      <c r="H23" s="23"/>
      <c r="I23" s="23"/>
      <c r="J23" s="23"/>
      <c r="K23" s="23"/>
      <c r="L23" s="24"/>
    </row>
    <row r="24" spans="1:12" x14ac:dyDescent="0.25">
      <c r="A24" s="128" t="s">
        <v>30</v>
      </c>
      <c r="B24" s="116">
        <f>'[2]overview 2'!D6</f>
        <v>26.05042016806723</v>
      </c>
      <c r="C24" s="122">
        <f t="shared" ref="C24:C26" si="4">D23+0.01</f>
        <v>58.833529411764708</v>
      </c>
      <c r="D24" s="123">
        <f>D23+B24</f>
        <v>84.873949579831944</v>
      </c>
      <c r="F24" s="119" t="str">
        <f t="shared" si="3"/>
        <v>E</v>
      </c>
      <c r="G24" s="119">
        <f>INDEX($A$9:$A$14,MATCH(INDEX($C$22:$C$26,MATCH(F24,$A$22:$A$26,0)),$D$8:$D$14,1))</f>
        <v>7</v>
      </c>
      <c r="H24" s="23"/>
      <c r="I24" s="23"/>
      <c r="J24" s="23"/>
      <c r="K24" s="23"/>
      <c r="L24" s="24"/>
    </row>
    <row r="25" spans="1:12" x14ac:dyDescent="0.25">
      <c r="A25" s="128" t="s">
        <v>31</v>
      </c>
      <c r="B25" s="116">
        <f>'[2]overview 2'!D7</f>
        <v>10.92436974789916</v>
      </c>
      <c r="C25" s="122">
        <f t="shared" si="4"/>
        <v>84.883949579831949</v>
      </c>
      <c r="D25" s="123">
        <f t="shared" ref="D25:D26" si="5">D24+B25</f>
        <v>95.798319327731107</v>
      </c>
      <c r="F25" s="23"/>
      <c r="G25" s="23"/>
      <c r="H25" s="23"/>
      <c r="I25" s="23"/>
      <c r="J25" s="24"/>
    </row>
    <row r="26" spans="1:12" x14ac:dyDescent="0.25">
      <c r="A26" s="128" t="s">
        <v>32</v>
      </c>
      <c r="B26" s="116">
        <f>'[2]overview 2'!D8</f>
        <v>4.2016806722689077</v>
      </c>
      <c r="C26" s="122">
        <f t="shared" si="4"/>
        <v>95.808319327731112</v>
      </c>
      <c r="D26" s="123">
        <f t="shared" si="5"/>
        <v>100.00000000000001</v>
      </c>
      <c r="F26" s="23"/>
      <c r="G26" s="23"/>
      <c r="H26" s="23"/>
      <c r="I26" s="23"/>
      <c r="J26" s="24"/>
    </row>
    <row r="27" spans="1:12" x14ac:dyDescent="0.25">
      <c r="D27" s="21"/>
      <c r="G27" s="23"/>
      <c r="H27" s="23"/>
      <c r="I27" s="23"/>
      <c r="J27" s="23"/>
      <c r="K27" s="23"/>
      <c r="L27" s="24"/>
    </row>
    <row r="28" spans="1:12" x14ac:dyDescent="0.25">
      <c r="D28" s="21"/>
      <c r="G28" s="23"/>
      <c r="H28" s="23"/>
      <c r="I28" s="23"/>
      <c r="J28" s="23"/>
      <c r="K28" s="23"/>
      <c r="L28" s="24"/>
    </row>
    <row r="29" spans="1:12" x14ac:dyDescent="0.25">
      <c r="D29" s="21"/>
      <c r="G29" s="23"/>
      <c r="H29" s="23"/>
      <c r="I29" s="23"/>
      <c r="J29" s="23"/>
      <c r="K29" s="23"/>
      <c r="L29" s="24"/>
    </row>
    <row r="30" spans="1:12" x14ac:dyDescent="0.25">
      <c r="D30" s="21"/>
      <c r="G30" s="23"/>
      <c r="H30" s="23"/>
      <c r="I30" s="23"/>
      <c r="J30" s="23"/>
      <c r="K30" s="23"/>
      <c r="L30" s="24"/>
    </row>
    <row r="31" spans="1:12" x14ac:dyDescent="0.25">
      <c r="D31" s="21"/>
      <c r="G31" s="23"/>
      <c r="H31" s="23"/>
      <c r="I31" s="23"/>
      <c r="J31" s="23"/>
      <c r="K31" s="23"/>
      <c r="L31" s="24"/>
    </row>
    <row r="32" spans="1:12" x14ac:dyDescent="0.25">
      <c r="D32" s="21"/>
      <c r="L32" s="24"/>
    </row>
    <row r="33" spans="4:16" x14ac:dyDescent="0.25">
      <c r="D33" s="21"/>
    </row>
    <row r="34" spans="4:16" x14ac:dyDescent="0.25">
      <c r="D34" s="21"/>
    </row>
    <row r="35" spans="4:16" x14ac:dyDescent="0.25">
      <c r="D35" s="21"/>
      <c r="G35" s="23"/>
      <c r="H35" s="23"/>
      <c r="I35" s="23"/>
      <c r="J35" s="23"/>
      <c r="K35" s="23"/>
      <c r="L35" s="24"/>
    </row>
    <row r="36" spans="4:16" x14ac:dyDescent="0.25">
      <c r="G36" s="23"/>
      <c r="H36" s="23"/>
      <c r="I36" s="23"/>
      <c r="J36" s="23"/>
      <c r="K36" s="23"/>
      <c r="L36" s="24"/>
    </row>
    <row r="37" spans="4:16" x14ac:dyDescent="0.25">
      <c r="G37" s="23"/>
      <c r="H37" s="23"/>
      <c r="I37" s="23"/>
      <c r="J37" s="23"/>
      <c r="K37" s="23"/>
      <c r="L37" s="24"/>
    </row>
    <row r="38" spans="4:16" x14ac:dyDescent="0.25">
      <c r="G38" s="23"/>
      <c r="H38" s="23"/>
      <c r="I38" s="23"/>
      <c r="J38" s="23"/>
      <c r="K38" s="23"/>
      <c r="L38" s="24"/>
    </row>
    <row r="39" spans="4:16" x14ac:dyDescent="0.25">
      <c r="G39" s="23"/>
      <c r="H39" s="23"/>
      <c r="I39" s="23"/>
      <c r="J39" s="23"/>
      <c r="K39" s="23"/>
      <c r="L39" s="24"/>
    </row>
    <row r="40" spans="4:16" x14ac:dyDescent="0.25">
      <c r="G40" s="23"/>
      <c r="H40" s="23"/>
      <c r="I40" s="23"/>
      <c r="J40" s="23"/>
      <c r="K40" s="23"/>
      <c r="L40" s="24"/>
    </row>
    <row r="41" spans="4:16" x14ac:dyDescent="0.25">
      <c r="G41" s="23"/>
      <c r="H41" s="23"/>
      <c r="I41" s="23"/>
      <c r="J41" s="23"/>
      <c r="K41" s="23"/>
      <c r="L41" s="24"/>
    </row>
    <row r="42" spans="4:16" x14ac:dyDescent="0.25">
      <c r="G42" s="23"/>
      <c r="H42" s="23"/>
      <c r="I42" s="23"/>
      <c r="J42" s="23"/>
      <c r="K42" s="23"/>
      <c r="L42" s="24"/>
    </row>
    <row r="43" spans="4:16" x14ac:dyDescent="0.25">
      <c r="F43" s="4"/>
      <c r="G43" s="25"/>
      <c r="H43" s="25"/>
      <c r="I43" s="25"/>
      <c r="J43" s="25"/>
      <c r="K43" s="25"/>
      <c r="L43" s="26"/>
      <c r="M43" s="4"/>
      <c r="N43" s="4"/>
      <c r="O43" s="4"/>
      <c r="P43" s="4"/>
    </row>
    <row r="44" spans="4:16" x14ac:dyDescent="0.25">
      <c r="F44" s="4"/>
      <c r="G44" s="25"/>
      <c r="H44" s="25"/>
      <c r="I44" s="25"/>
      <c r="J44" s="25"/>
      <c r="K44" s="25"/>
      <c r="L44" s="26"/>
      <c r="M44" s="4"/>
      <c r="N44" s="4"/>
      <c r="O44" s="4"/>
      <c r="P44" s="4"/>
    </row>
    <row r="45" spans="4:16" x14ac:dyDescent="0.25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4:16" x14ac:dyDescent="0.25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4:16" x14ac:dyDescent="0.25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4:16" x14ac:dyDescent="0.25">
      <c r="F48" s="4"/>
      <c r="G48" s="27"/>
      <c r="H48" s="4"/>
      <c r="I48" s="4"/>
      <c r="J48" s="4"/>
      <c r="K48" s="4"/>
      <c r="L48" s="4"/>
      <c r="M48" s="4"/>
      <c r="N48" s="4"/>
      <c r="O48" s="4"/>
      <c r="P48" s="4"/>
    </row>
    <row r="49" spans="6:16" x14ac:dyDescent="0.25">
      <c r="F49" s="4"/>
      <c r="G49" s="28"/>
      <c r="H49" s="28"/>
      <c r="I49" s="28"/>
      <c r="J49" s="28"/>
      <c r="K49" s="28"/>
      <c r="L49" s="4"/>
      <c r="M49" s="4"/>
      <c r="N49" s="4"/>
      <c r="O49" s="4"/>
      <c r="P49" s="4"/>
    </row>
    <row r="50" spans="6:16" x14ac:dyDescent="0.25">
      <c r="F50" s="4"/>
      <c r="G50" s="25"/>
      <c r="H50" s="25"/>
      <c r="I50" s="25"/>
      <c r="J50" s="25"/>
      <c r="K50" s="25"/>
      <c r="L50" s="4"/>
      <c r="M50" s="4"/>
      <c r="N50" s="4"/>
      <c r="O50" s="4"/>
      <c r="P50" s="4"/>
    </row>
    <row r="51" spans="6:16" x14ac:dyDescent="0.25">
      <c r="F51" s="4"/>
      <c r="G51" s="25"/>
      <c r="H51" s="25"/>
      <c r="I51" s="25"/>
      <c r="J51" s="25"/>
      <c r="K51" s="25"/>
      <c r="L51" s="4"/>
      <c r="M51" s="4"/>
      <c r="N51" s="4"/>
      <c r="O51" s="4"/>
      <c r="P51" s="4"/>
    </row>
    <row r="52" spans="6:16" x14ac:dyDescent="0.25">
      <c r="F52" s="4"/>
      <c r="G52" s="25"/>
      <c r="H52" s="25"/>
      <c r="I52" s="25"/>
      <c r="J52" s="25"/>
      <c r="K52" s="25"/>
      <c r="L52" s="4"/>
      <c r="M52" s="4"/>
      <c r="N52" s="4"/>
      <c r="O52" s="4"/>
      <c r="P52" s="4"/>
    </row>
    <row r="53" spans="6:16" x14ac:dyDescent="0.25">
      <c r="F53" s="4"/>
      <c r="G53" s="25"/>
      <c r="H53" s="25"/>
      <c r="I53" s="25"/>
      <c r="J53" s="25"/>
      <c r="K53" s="25"/>
      <c r="L53" s="4"/>
      <c r="M53" s="4"/>
      <c r="N53" s="4"/>
      <c r="O53" s="4"/>
      <c r="P53" s="4"/>
    </row>
    <row r="54" spans="6:16" x14ac:dyDescent="0.25">
      <c r="F54" s="4"/>
      <c r="G54" s="25"/>
      <c r="H54" s="25"/>
      <c r="I54" s="25"/>
      <c r="J54" s="25"/>
      <c r="K54" s="25"/>
      <c r="L54" s="4"/>
      <c r="M54" s="4"/>
      <c r="N54" s="4"/>
      <c r="O54" s="4"/>
      <c r="P54" s="4"/>
    </row>
    <row r="55" spans="6:16" x14ac:dyDescent="0.25">
      <c r="F55" s="4"/>
      <c r="G55" s="25"/>
      <c r="H55" s="25"/>
      <c r="I55" s="25"/>
      <c r="J55" s="25"/>
      <c r="K55" s="25"/>
      <c r="L55" s="4"/>
      <c r="M55" s="4"/>
      <c r="N55" s="4"/>
      <c r="O55" s="4"/>
      <c r="P55" s="4"/>
    </row>
    <row r="56" spans="6:16" x14ac:dyDescent="0.25">
      <c r="F56" s="4"/>
      <c r="G56" s="25"/>
      <c r="H56" s="25"/>
      <c r="I56" s="25"/>
      <c r="J56" s="25"/>
      <c r="K56" s="25"/>
      <c r="L56" s="4"/>
      <c r="M56" s="4"/>
      <c r="N56" s="4"/>
      <c r="O56" s="4"/>
      <c r="P56" s="4"/>
    </row>
    <row r="57" spans="6:16" x14ac:dyDescent="0.25">
      <c r="F57" s="4"/>
      <c r="G57" s="25"/>
      <c r="H57" s="25"/>
      <c r="I57" s="25"/>
      <c r="J57" s="25"/>
      <c r="K57" s="25"/>
      <c r="L57" s="4"/>
      <c r="M57" s="4"/>
      <c r="N57" s="4"/>
      <c r="O57" s="4"/>
      <c r="P57" s="4"/>
    </row>
    <row r="58" spans="6:16" x14ac:dyDescent="0.25">
      <c r="F58" s="4"/>
      <c r="G58" s="25"/>
      <c r="H58" s="25"/>
      <c r="I58" s="25"/>
      <c r="J58" s="25"/>
      <c r="K58" s="25"/>
      <c r="L58" s="4"/>
      <c r="M58" s="4"/>
      <c r="N58" s="4"/>
      <c r="O58" s="4"/>
      <c r="P58" s="4"/>
    </row>
    <row r="59" spans="6:16" x14ac:dyDescent="0.25">
      <c r="F59" s="4"/>
      <c r="G59" s="25"/>
      <c r="H59" s="25"/>
      <c r="I59" s="25"/>
      <c r="J59" s="25"/>
      <c r="K59" s="25"/>
      <c r="L59" s="4"/>
      <c r="M59" s="4"/>
      <c r="N59" s="4"/>
      <c r="O59" s="4"/>
      <c r="P59" s="4"/>
    </row>
    <row r="60" spans="6:16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6:16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6:16" x14ac:dyDescent="0.25">
      <c r="F62" s="4"/>
      <c r="G62" s="27"/>
      <c r="H62" s="4"/>
      <c r="I62" s="4"/>
      <c r="J62" s="4"/>
      <c r="K62" s="4"/>
      <c r="L62" s="4"/>
      <c r="M62" s="4"/>
      <c r="N62" s="4"/>
      <c r="O62" s="4"/>
      <c r="P62" s="4"/>
    </row>
    <row r="63" spans="6:16" x14ac:dyDescent="0.25">
      <c r="F63" s="4"/>
      <c r="G63" s="4"/>
      <c r="H63" s="4"/>
      <c r="I63" s="4"/>
      <c r="J63" s="4"/>
      <c r="K63" s="4"/>
      <c r="L63" s="4"/>
      <c r="M63" s="27"/>
      <c r="N63" s="4"/>
      <c r="O63" s="4"/>
      <c r="P63" s="4"/>
    </row>
    <row r="64" spans="6:16" x14ac:dyDescent="0.25">
      <c r="F64" s="4"/>
      <c r="G64" s="4"/>
      <c r="H64" s="4"/>
      <c r="I64" s="4"/>
      <c r="J64" s="4"/>
      <c r="K64" s="4"/>
      <c r="L64" s="4"/>
      <c r="M64" s="27"/>
      <c r="N64" s="4"/>
      <c r="O64" s="4"/>
      <c r="P64" s="4"/>
    </row>
    <row r="65" spans="5:16" x14ac:dyDescent="0.25">
      <c r="F65" s="4"/>
      <c r="G65" s="4"/>
      <c r="H65" s="4"/>
      <c r="I65" s="4"/>
      <c r="J65" s="4"/>
      <c r="K65" s="4"/>
      <c r="L65" s="4"/>
      <c r="M65" s="27"/>
      <c r="N65" s="4"/>
      <c r="O65" s="4"/>
      <c r="P65" s="4"/>
    </row>
    <row r="66" spans="5:16" x14ac:dyDescent="0.25">
      <c r="F66" s="4"/>
      <c r="G66" s="4"/>
      <c r="H66" s="4"/>
      <c r="I66" s="4"/>
      <c r="J66" s="4"/>
      <c r="K66" s="4"/>
      <c r="L66" s="4"/>
      <c r="M66" s="27"/>
      <c r="N66" s="4"/>
      <c r="O66" s="4"/>
      <c r="P66" s="4"/>
    </row>
    <row r="67" spans="5:16" x14ac:dyDescent="0.25">
      <c r="F67" s="4"/>
      <c r="G67" s="4"/>
      <c r="H67" s="4"/>
      <c r="I67" s="4"/>
      <c r="J67" s="4"/>
      <c r="K67" s="4"/>
      <c r="L67" s="4"/>
      <c r="M67" s="27"/>
      <c r="N67" s="4"/>
      <c r="O67" s="4"/>
      <c r="P67" s="4"/>
    </row>
    <row r="68" spans="5:16" x14ac:dyDescent="0.25">
      <c r="F68" s="4"/>
      <c r="G68" s="4"/>
      <c r="H68" s="4"/>
      <c r="I68" s="4"/>
      <c r="J68" s="4"/>
      <c r="K68" s="4"/>
      <c r="L68" s="4"/>
      <c r="M68" s="27"/>
      <c r="N68" s="4"/>
      <c r="O68" s="4"/>
      <c r="P68" s="4"/>
    </row>
    <row r="69" spans="5:16" x14ac:dyDescent="0.25">
      <c r="F69" s="4"/>
      <c r="G69" s="4"/>
      <c r="H69" s="4"/>
      <c r="I69" s="4"/>
      <c r="J69" s="4"/>
      <c r="K69" s="4"/>
      <c r="L69" s="4"/>
      <c r="M69" s="27"/>
      <c r="N69" s="4"/>
      <c r="O69" s="4"/>
      <c r="P69" s="4"/>
    </row>
    <row r="70" spans="5:16" x14ac:dyDescent="0.25">
      <c r="F70" s="4"/>
      <c r="G70" s="4"/>
      <c r="H70" s="4"/>
      <c r="I70" s="4"/>
      <c r="J70" s="4"/>
      <c r="K70" s="4"/>
      <c r="L70" s="4"/>
      <c r="M70" s="27"/>
      <c r="N70" s="4"/>
      <c r="O70" s="4"/>
      <c r="P70" s="4"/>
    </row>
    <row r="71" spans="5:16" x14ac:dyDescent="0.25">
      <c r="F71" s="4"/>
      <c r="G71" s="4"/>
      <c r="H71" s="4"/>
      <c r="I71" s="4"/>
      <c r="J71" s="4"/>
      <c r="K71" s="4"/>
      <c r="L71" s="4"/>
      <c r="M71" s="27"/>
      <c r="N71" s="4"/>
      <c r="O71" s="4"/>
      <c r="P71" s="4"/>
    </row>
    <row r="72" spans="5:16" x14ac:dyDescent="0.25">
      <c r="F72" s="4"/>
      <c r="G72" s="4"/>
      <c r="H72" s="4"/>
      <c r="I72" s="4"/>
      <c r="J72" s="4"/>
      <c r="K72" s="4"/>
      <c r="L72" s="4"/>
      <c r="M72" s="27"/>
      <c r="N72" s="4"/>
      <c r="O72" s="4"/>
      <c r="P72" s="4"/>
    </row>
    <row r="73" spans="5:16" x14ac:dyDescent="0.25">
      <c r="F73" s="4"/>
      <c r="G73" s="27"/>
      <c r="H73" s="27"/>
      <c r="I73" s="27"/>
      <c r="J73" s="27"/>
      <c r="K73" s="27"/>
      <c r="L73" s="27"/>
      <c r="M73" s="4"/>
      <c r="N73" s="4"/>
      <c r="O73" s="4"/>
      <c r="P73" s="4"/>
    </row>
    <row r="74" spans="5:16" x14ac:dyDescent="0.25">
      <c r="E74" s="22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5:16" x14ac:dyDescent="0.25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5:16" x14ac:dyDescent="0.25">
      <c r="F76" s="4"/>
      <c r="G76" s="4"/>
      <c r="H76" s="4"/>
      <c r="I76" s="4"/>
      <c r="J76" s="4"/>
      <c r="K76" s="4"/>
      <c r="L76" s="4"/>
      <c r="M76" s="27"/>
      <c r="N76" s="4"/>
      <c r="O76" s="4"/>
      <c r="P76" s="4"/>
    </row>
    <row r="77" spans="5:16" x14ac:dyDescent="0.25">
      <c r="F77" s="4"/>
      <c r="G77" s="4"/>
      <c r="H77" s="4"/>
      <c r="I77" s="4"/>
      <c r="J77" s="4"/>
      <c r="K77" s="4"/>
      <c r="L77" s="4"/>
      <c r="M77" s="27"/>
      <c r="N77" s="4"/>
      <c r="O77" s="4"/>
      <c r="P77" s="4"/>
    </row>
    <row r="78" spans="5:16" x14ac:dyDescent="0.25">
      <c r="F78" s="4"/>
      <c r="G78" s="4"/>
      <c r="H78" s="4"/>
      <c r="I78" s="4"/>
      <c r="J78" s="4"/>
      <c r="K78" s="4"/>
      <c r="L78" s="4"/>
      <c r="M78" s="27"/>
      <c r="N78" s="4"/>
      <c r="O78" s="4"/>
      <c r="P78" s="4"/>
    </row>
    <row r="79" spans="5:16" x14ac:dyDescent="0.25">
      <c r="F79" s="4"/>
      <c r="G79" s="4"/>
      <c r="H79" s="4"/>
      <c r="I79" s="4"/>
      <c r="J79" s="4"/>
      <c r="K79" s="4"/>
      <c r="L79" s="4"/>
      <c r="M79" s="27"/>
      <c r="N79" s="4"/>
      <c r="O79" s="4"/>
      <c r="P79" s="4"/>
    </row>
    <row r="80" spans="5:16" x14ac:dyDescent="0.25">
      <c r="F80" s="4"/>
      <c r="G80" s="4"/>
      <c r="H80" s="4"/>
      <c r="I80" s="4"/>
      <c r="J80" s="4"/>
      <c r="K80" s="4"/>
      <c r="L80" s="4"/>
      <c r="M80" s="27"/>
      <c r="N80" s="4"/>
      <c r="O80" s="4"/>
      <c r="P80" s="4"/>
    </row>
    <row r="81" spans="6:16" x14ac:dyDescent="0.25">
      <c r="F81" s="4"/>
      <c r="G81" s="4"/>
      <c r="H81" s="4"/>
      <c r="I81" s="4"/>
      <c r="J81" s="4"/>
      <c r="K81" s="4"/>
      <c r="L81" s="4"/>
      <c r="M81" s="27"/>
      <c r="N81" s="4"/>
      <c r="O81" s="4"/>
      <c r="P81" s="4"/>
    </row>
    <row r="82" spans="6:16" x14ac:dyDescent="0.25">
      <c r="F82" s="4"/>
      <c r="G82" s="4"/>
      <c r="H82" s="4"/>
      <c r="I82" s="4"/>
      <c r="J82" s="4"/>
      <c r="K82" s="4"/>
      <c r="L82" s="4"/>
      <c r="M82" s="27"/>
      <c r="N82" s="4"/>
      <c r="O82" s="4"/>
      <c r="P82" s="4"/>
    </row>
    <row r="83" spans="6:16" x14ac:dyDescent="0.25">
      <c r="F83" s="4"/>
      <c r="G83" s="4"/>
      <c r="H83" s="4"/>
      <c r="I83" s="4"/>
      <c r="J83" s="4"/>
      <c r="K83" s="4"/>
      <c r="L83" s="4"/>
      <c r="M83" s="27"/>
      <c r="N83" s="4"/>
      <c r="O83" s="4"/>
      <c r="P83" s="4"/>
    </row>
    <row r="84" spans="6:16" x14ac:dyDescent="0.25">
      <c r="F84" s="4"/>
      <c r="G84" s="4"/>
      <c r="H84" s="4"/>
      <c r="I84" s="4"/>
      <c r="J84" s="4"/>
      <c r="K84" s="4"/>
      <c r="L84" s="4"/>
      <c r="M84" s="27"/>
      <c r="N84" s="4"/>
      <c r="O84" s="4"/>
      <c r="P84" s="4"/>
    </row>
    <row r="85" spans="6:16" x14ac:dyDescent="0.25">
      <c r="F85" s="4"/>
      <c r="G85" s="4"/>
      <c r="H85" s="4"/>
      <c r="I85" s="4"/>
      <c r="J85" s="4"/>
      <c r="K85" s="4"/>
      <c r="L85" s="4"/>
      <c r="M85" s="27"/>
      <c r="N85" s="4"/>
      <c r="O85" s="4"/>
      <c r="P85" s="4"/>
    </row>
    <row r="86" spans="6:16" x14ac:dyDescent="0.25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6:16" x14ac:dyDescent="0.25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6:16" x14ac:dyDescent="0.25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</sheetData>
  <dataConsolidate/>
  <mergeCells count="2">
    <mergeCell ref="C19:D19"/>
    <mergeCell ref="C6:D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Conversion Mainz - Stockholm</vt:lpstr>
      <vt:lpstr>Conversion Mainz - Kaunas</vt:lpstr>
      <vt:lpstr>7 Notenwerte</vt:lpstr>
      <vt:lpstr>8 Notenwerte</vt:lpstr>
      <vt:lpstr>Conversion Mainz - Palermo</vt:lpstr>
      <vt:lpstr>Conversion Mainz - Dijon</vt:lpstr>
      <vt:lpstr>Conversion Kaunas - Stockholm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Fath-Keiser, Silvia</dc:creator>
  <cp:lastModifiedBy>Fath-Keiser, Silvia</cp:lastModifiedBy>
  <dcterms:created xsi:type="dcterms:W3CDTF">2021-05-21T06:30:39Z</dcterms:created>
  <dcterms:modified xsi:type="dcterms:W3CDTF">2021-06-14T13:01:21Z</dcterms:modified>
</cp:coreProperties>
</file>